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provincienoordholland-my.sharepoint.com/personal/sonnen_noord-holland_nl/Documents/Vergaderingen PRT/260313 PRT - 13 mrt. 2026/UVR Asielopvang NH2026/"/>
    </mc:Choice>
  </mc:AlternateContent>
  <xr:revisionPtr revIDLastSave="0" documentId="8_{00491503-EF6D-46FB-9C98-42C0935F1C10}" xr6:coauthVersionLast="47" xr6:coauthVersionMax="47" xr10:uidLastSave="{00000000-0000-0000-0000-000000000000}"/>
  <bookViews>
    <workbookView xWindow="-120" yWindow="-120" windowWidth="29040" windowHeight="15720" tabRatio="772" xr2:uid="{94320AD7-9B30-4A3A-9330-7B0ACFC72430}"/>
  </bookViews>
  <sheets>
    <sheet name="1. Basis" sheetId="21" r:id="rId1"/>
    <sheet name="2. Planfase" sheetId="24" r:id="rId2"/>
    <sheet name="3. Locatieonderzoek" sheetId="26" r:id="rId3"/>
    <sheet name="4. Subsidiehoogte" sheetId="22" r:id="rId4"/>
    <sheet name="5. Financieringsplan" sheetId="23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23" l="1"/>
  <c r="K5" i="23"/>
  <c r="F11" i="22"/>
  <c r="C5" i="24"/>
  <c r="C5" i="26" s="1"/>
  <c r="D5" i="22" s="1"/>
  <c r="L46" i="21"/>
  <c r="L51" i="21"/>
  <c r="L39" i="21"/>
  <c r="L10" i="21"/>
  <c r="C4" i="24"/>
  <c r="C4" i="26" s="1"/>
  <c r="J31" i="24"/>
  <c r="J30" i="24"/>
  <c r="J29" i="24"/>
  <c r="J28" i="24"/>
  <c r="J27" i="24"/>
  <c r="J26" i="24"/>
  <c r="J25" i="24"/>
  <c r="J24" i="24"/>
  <c r="J23" i="24"/>
  <c r="J22" i="24"/>
  <c r="J21" i="24"/>
  <c r="G48" i="24"/>
  <c r="F10" i="22"/>
  <c r="E59" i="24"/>
  <c r="E60" i="24"/>
  <c r="E61" i="24"/>
  <c r="E58" i="24"/>
  <c r="C6" i="23" l="1"/>
  <c r="J32" i="24"/>
  <c r="C5" i="23"/>
  <c r="C5" i="22"/>
  <c r="C44" i="26" l="1"/>
  <c r="C43" i="26"/>
  <c r="C42" i="26"/>
  <c r="C41" i="26"/>
  <c r="C40" i="26"/>
  <c r="C39" i="26"/>
  <c r="C38" i="26"/>
  <c r="C37" i="26"/>
  <c r="C36" i="26"/>
  <c r="C35" i="26"/>
  <c r="J29" i="26"/>
  <c r="J28" i="26"/>
  <c r="J27" i="26"/>
  <c r="J26" i="26"/>
  <c r="J25" i="26"/>
  <c r="J24" i="26"/>
  <c r="J23" i="26"/>
  <c r="J22" i="26"/>
  <c r="J21" i="26"/>
  <c r="J20" i="26"/>
  <c r="J19" i="26"/>
  <c r="C38" i="24"/>
  <c r="C39" i="24"/>
  <c r="C40" i="24"/>
  <c r="C41" i="24"/>
  <c r="C42" i="24"/>
  <c r="C43" i="24"/>
  <c r="C44" i="24"/>
  <c r="C45" i="24"/>
  <c r="C46" i="24"/>
  <c r="C37" i="24"/>
  <c r="E9" i="21"/>
  <c r="E8" i="21"/>
  <c r="J30" i="26" l="1"/>
  <c r="E22" i="22" s="1"/>
  <c r="E23" i="22" s="1"/>
  <c r="K6" i="23" s="1" a="1"/>
  <c r="K6" i="23" s="1"/>
  <c r="F10" i="23" s="1"/>
  <c r="E15" i="22"/>
  <c r="F12" i="22"/>
  <c r="E13" i="22" s="1"/>
  <c r="F73" i="21"/>
  <c r="E14" i="22"/>
  <c r="E16" i="22" l="1"/>
  <c r="F18" i="2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<sst xmlns="http://schemas.openxmlformats.org/spreadsheetml/2006/main" count="373" uniqueCount="195">
  <si>
    <t>Gemeente</t>
  </si>
  <si>
    <t>Indicatief</t>
  </si>
  <si>
    <t>Taakstelling</t>
  </si>
  <si>
    <t>&lt;selecteer&gt;</t>
  </si>
  <si>
    <t xml:space="preserve"> plaatsen</t>
  </si>
  <si>
    <t>Aalsmeer</t>
  </si>
  <si>
    <t>Alkmaar</t>
  </si>
  <si>
    <t>Amstelveen</t>
  </si>
  <si>
    <t>Amsterdam</t>
  </si>
  <si>
    <t>&lt;invullen&gt;</t>
  </si>
  <si>
    <t>Beverwijk</t>
  </si>
  <si>
    <t>Blaricum</t>
  </si>
  <si>
    <t>Bloemendaal</t>
  </si>
  <si>
    <t>&lt;DD/MM/JJ&gt;</t>
  </si>
  <si>
    <t>Castricum</t>
  </si>
  <si>
    <t xml:space="preserve"> jaar</t>
  </si>
  <si>
    <t>Den Helder</t>
  </si>
  <si>
    <t>Provincie Noord-Holland</t>
  </si>
  <si>
    <t>Diemen</t>
  </si>
  <si>
    <t>Dijk en Waard</t>
  </si>
  <si>
    <t>Drechterland</t>
  </si>
  <si>
    <t>Edam-Volendam</t>
  </si>
  <si>
    <t>Enkhuizen</t>
  </si>
  <si>
    <t>Gooise Meren</t>
  </si>
  <si>
    <t>Haarlem</t>
  </si>
  <si>
    <t>Haarlemmermeer</t>
  </si>
  <si>
    <t>Heemskerk</t>
  </si>
  <si>
    <t>Heemstede</t>
  </si>
  <si>
    <t>Heiloo</t>
  </si>
  <si>
    <t>Hilversum</t>
  </si>
  <si>
    <t>Hollands Kroon</t>
  </si>
  <si>
    <t>Hoorn</t>
  </si>
  <si>
    <t>Huizen</t>
  </si>
  <si>
    <t>Koggenland</t>
  </si>
  <si>
    <t>Landsmeer</t>
  </si>
  <si>
    <t xml:space="preserve">Laren </t>
  </si>
  <si>
    <t>Medemblik</t>
  </si>
  <si>
    <t>Oostzaan</t>
  </si>
  <si>
    <t>Opmeer</t>
  </si>
  <si>
    <t>Ouder-Amstel</t>
  </si>
  <si>
    <t>Purmerend</t>
  </si>
  <si>
    <t>Schagen</t>
  </si>
  <si>
    <t>Stede Broec</t>
  </si>
  <si>
    <t>Texel</t>
  </si>
  <si>
    <t>Uitgeest</t>
  </si>
  <si>
    <t>Uithoorn</t>
  </si>
  <si>
    <t>Velsen</t>
  </si>
  <si>
    <t>Waterland</t>
  </si>
  <si>
    <t>Wijdemeren</t>
  </si>
  <si>
    <t>Wormerland</t>
  </si>
  <si>
    <t>Zaanstad</t>
  </si>
  <si>
    <t>Zandvoort</t>
  </si>
  <si>
    <t xml:space="preserve">Vul alleen de geel gekleurde cellen in. </t>
  </si>
  <si>
    <t xml:space="preserve">Nummer </t>
  </si>
  <si>
    <t>Functietitel</t>
  </si>
  <si>
    <t>Voor- en achternaam</t>
  </si>
  <si>
    <t>Datum start werkzaamheden</t>
  </si>
  <si>
    <t>Datum afronding werkzaamheden</t>
  </si>
  <si>
    <t>Bruto uurtarief</t>
  </si>
  <si>
    <t>Bruto 
totaal</t>
  </si>
  <si>
    <t>Voorbeeld</t>
  </si>
  <si>
    <t>Communicatieadviseur</t>
  </si>
  <si>
    <t>Hans de Vries</t>
  </si>
  <si>
    <t xml:space="preserve">Functie 1: </t>
  </si>
  <si>
    <t>&lt;functietitel&gt;</t>
  </si>
  <si>
    <t>&lt;voor- en achternaam&gt;</t>
  </si>
  <si>
    <t>&lt;datum&gt;</t>
  </si>
  <si>
    <t xml:space="preserve">Functie 2: </t>
  </si>
  <si>
    <t xml:space="preserve">Functie 3: </t>
  </si>
  <si>
    <t xml:space="preserve">Functie 4: </t>
  </si>
  <si>
    <t xml:space="preserve">Functie 5: </t>
  </si>
  <si>
    <t xml:space="preserve">Functie 6: </t>
  </si>
  <si>
    <t xml:space="preserve">Functie 7: </t>
  </si>
  <si>
    <t xml:space="preserve">Functie 8: </t>
  </si>
  <si>
    <t xml:space="preserve">Functie 9: </t>
  </si>
  <si>
    <t xml:space="preserve">Functie 10: </t>
  </si>
  <si>
    <t>&lt;naam rapportage&gt;</t>
  </si>
  <si>
    <t>&lt;naam leverancier&gt;</t>
  </si>
  <si>
    <t xml:space="preserve">Geef hieronder per functie/persoon een beschrijving van de te verrichten werkzaamheden waarvoor subsidie wordt aangevraagd. Motiveer daarbij waarom deze noodzakelijk zijn voor de realisatie van de opvangvoorziening. </t>
  </si>
  <si>
    <t>(selecteer)</t>
  </si>
  <si>
    <t>Subsidie-
percentage</t>
  </si>
  <si>
    <t>Plafond subsidiebedrag</t>
  </si>
  <si>
    <t>Toe- passing</t>
  </si>
  <si>
    <t xml:space="preserve"> Basis</t>
  </si>
  <si>
    <t>standaard</t>
  </si>
  <si>
    <t xml:space="preserve"> A. Opvangvoorziening zal 5 jaar of langer in bedrijf zijn</t>
  </si>
  <si>
    <t xml:space="preserve"> B. Realisatie bijzondere opvangplaatsen (zoals amv)</t>
  </si>
  <si>
    <t xml:space="preserve"> C. Taakstelling ligt boven indicatieve opgave</t>
  </si>
  <si>
    <t xml:space="preserve"> Toe te passen plafondbedrag subsidie:</t>
  </si>
  <si>
    <t xml:space="preserve"> Toe te passen subsidiepercentage:</t>
  </si>
  <si>
    <t>&lt;in te vullen op tabblad 1&gt;</t>
  </si>
  <si>
    <t>Dekkingsbron</t>
  </si>
  <si>
    <r>
      <t>Bedrag (€)</t>
    </r>
    <r>
      <rPr>
        <sz val="14"/>
        <color theme="0"/>
        <rFont val="Aptos Narrow"/>
        <family val="2"/>
        <scheme val="minor"/>
      </rPr>
      <t> </t>
    </r>
  </si>
  <si>
    <r>
      <t>Totale subsidiabele kosten:</t>
    </r>
    <r>
      <rPr>
        <sz val="11"/>
        <rFont val="Aptos Narrow"/>
        <family val="2"/>
        <scheme val="minor"/>
      </rPr>
      <t> </t>
    </r>
  </si>
  <si>
    <t>Eigen bijdrage gemeente</t>
  </si>
  <si>
    <r>
      <t xml:space="preserve">Reeds verleend? (kies)  </t>
    </r>
    <r>
      <rPr>
        <sz val="11"/>
        <color theme="1"/>
        <rFont val="Aptos Narrow"/>
        <family val="2"/>
      </rPr>
      <t>↓</t>
    </r>
  </si>
  <si>
    <t>Bijdragen derden</t>
  </si>
  <si>
    <t>PNH - deze uitvoeringsregeling</t>
  </si>
  <si>
    <t>Nog niet verleend</t>
  </si>
  <si>
    <t>Reeds verleend</t>
  </si>
  <si>
    <t>&lt;naam organisatie en regeling&gt;</t>
  </si>
  <si>
    <t>Reeds verleend? (kies)  ↓</t>
  </si>
  <si>
    <t>Overige inkomsten / bijdragen</t>
  </si>
  <si>
    <t>&lt;naam financieringsbron&gt;</t>
  </si>
  <si>
    <r>
      <t>Totaal dekking:</t>
    </r>
    <r>
      <rPr>
        <sz val="11"/>
        <rFont val="Aptos Narrow"/>
        <family val="2"/>
        <scheme val="minor"/>
      </rPr>
      <t> </t>
    </r>
  </si>
  <si>
    <t>Beschrijving werkzaamheden</t>
  </si>
  <si>
    <t>Kostenberekening</t>
  </si>
  <si>
    <t xml:space="preserve"> Subsidiabele kosten werkzaamheden Planfase</t>
  </si>
  <si>
    <t>.</t>
  </si>
  <si>
    <t>Gegevens te realiseren opvanvoorziening</t>
  </si>
  <si>
    <t>Aantal uren inzet</t>
  </si>
  <si>
    <t>bijzondere opvangplaatsen</t>
  </si>
  <si>
    <t>reguliere opvangplaatsen</t>
  </si>
  <si>
    <t>Aantal bijzonder:</t>
  </si>
  <si>
    <t>Aantal regulier:</t>
  </si>
  <si>
    <t xml:space="preserve">Geef hieronder per functie/persoon een beschrijving van de te verrichten werkzaamheden waarvoor subsidie wordt aangevraagd. Motiveer daarbij waarom deze noodzakelijk zijn voor een effectieve verkenning naar geschikte en beschikbare locates. </t>
  </si>
  <si>
    <t>&lt;naam uitvoerende organisatie&gt;</t>
  </si>
  <si>
    <t>&lt;aantal&gt;</t>
  </si>
  <si>
    <t>Noodopvang</t>
  </si>
  <si>
    <t>Tijdelijke unitbouw</t>
  </si>
  <si>
    <t>Transformatie bestaand(e) gebouw(en)</t>
  </si>
  <si>
    <t>Circulaire flexibele woonoplossingen</t>
  </si>
  <si>
    <t>Meerjaren Investeringsproject (MJIP)</t>
  </si>
  <si>
    <t>Anders</t>
  </si>
  <si>
    <t>Gemeenteraad is akkoord</t>
  </si>
  <si>
    <t>Raad is of wordt alleen geïnformeerd</t>
  </si>
  <si>
    <t>Besluitvorming raad is gepland</t>
  </si>
  <si>
    <t>Besluit/informeren raad niet nodig</t>
  </si>
  <si>
    <t>Locatie is nog niet aangemeld bij COA</t>
  </si>
  <si>
    <t>Locatie is aangemeld bij COA</t>
  </si>
  <si>
    <t>COA heeft 1e schouw uitgevoerd/gepland</t>
  </si>
  <si>
    <t>COA heeft positief advies gegeven</t>
  </si>
  <si>
    <t>Businesscase wordt opgesteld</t>
  </si>
  <si>
    <t>Bestuursovereenkomst is getekend</t>
  </si>
  <si>
    <t>Ja</t>
  </si>
  <si>
    <t>Volgt nog</t>
  </si>
  <si>
    <t>Anders / n.v.t.</t>
  </si>
  <si>
    <t>Is afgerond</t>
  </si>
  <si>
    <t>Nog niet afgerond</t>
  </si>
  <si>
    <t>Is niet van toepassing</t>
  </si>
  <si>
    <t xml:space="preserve"> locaties </t>
  </si>
  <si>
    <t>Nee</t>
  </si>
  <si>
    <t xml:space="preserve">Ja </t>
  </si>
  <si>
    <r>
      <t xml:space="preserve">Ja </t>
    </r>
    <r>
      <rPr>
        <sz val="11"/>
        <color theme="1"/>
        <rFont val="Segoe UI Symbol"/>
        <family val="2"/>
      </rPr>
      <t>➜</t>
    </r>
    <r>
      <rPr>
        <sz val="11"/>
        <color theme="1"/>
        <rFont val="Aptos Narrow"/>
        <family val="2"/>
      </rPr>
      <t xml:space="preserve"> Betrek de provincie bij het vormgeven van de onderzoeksopzet.</t>
    </r>
  </si>
  <si>
    <r>
      <t xml:space="preserve">Ja </t>
    </r>
    <r>
      <rPr>
        <sz val="11"/>
        <color theme="1"/>
        <rFont val="Segoe UI Symbol"/>
        <family val="2"/>
      </rPr>
      <t>➜</t>
    </r>
    <r>
      <rPr>
        <sz val="11"/>
        <color theme="1"/>
        <rFont val="Aptos Narrow"/>
        <family val="2"/>
      </rPr>
      <t xml:space="preserve"> Voeg college- of raadsbesluit bij uw aanvraag waaruit deze ambitie blijkt.</t>
    </r>
  </si>
  <si>
    <r>
      <t xml:space="preserve">Nee </t>
    </r>
    <r>
      <rPr>
        <sz val="11"/>
        <color theme="1"/>
        <rFont val="Segoe UI Symbol"/>
        <family val="2"/>
      </rPr>
      <t>➜</t>
    </r>
    <r>
      <rPr>
        <sz val="11"/>
        <color theme="1"/>
        <rFont val="Aptos Narrow"/>
        <family val="2"/>
      </rPr>
      <t xml:space="preserve"> Dit locatieonderzoek komt niet in aanmerking voor subsidie</t>
    </r>
    <r>
      <rPr>
        <sz val="11"/>
        <color theme="1"/>
        <rFont val="Aptos Narrow"/>
        <family val="2"/>
        <scheme val="minor"/>
      </rPr>
      <t>.</t>
    </r>
  </si>
  <si>
    <t>Gegevens locatieonderzoek</t>
  </si>
  <si>
    <t xml:space="preserve">Gemeente </t>
  </si>
  <si>
    <t xml:space="preserve">Subsidieaanvraag </t>
  </si>
  <si>
    <t>Blad 2. Planfase</t>
  </si>
  <si>
    <t>Blad 3. Locatieonderzoek</t>
  </si>
  <si>
    <t>Blad 5. Financieringsplan</t>
  </si>
  <si>
    <t xml:space="preserve">Vul alle geel gekleurde cellen in. </t>
  </si>
  <si>
    <t>De gegevens in dit tabblad worden automatisch berekend op basis van de gegevens uit bladen 1-3</t>
  </si>
  <si>
    <t>Planfase</t>
  </si>
  <si>
    <t>Locatieonderzoek</t>
  </si>
  <si>
    <t xml:space="preserve"> Subsidiabele kosten werkzaamheden Locatieonderzoek:</t>
  </si>
  <si>
    <t>Ik wil veel leren</t>
  </si>
  <si>
    <t xml:space="preserve">  1. Beoogd minimaal aantal opvangplaatsen per opvangvoorziening:</t>
  </si>
  <si>
    <t xml:space="preserve">  2. Wat is de gewenste minimale exploitatietermijn van de nieuw te realiseren opvangcapaciteit?</t>
  </si>
  <si>
    <t xml:space="preserve">  3. Heeft het college B&amp;W heeft besluit genomen extra asielopvangcapaciteit gaan te realiseren?</t>
  </si>
  <si>
    <t xml:space="preserve">  4. Hoeveel locaties (excl. locatievarianten) worden in het locatieonderzoek betrokken?</t>
  </si>
  <si>
    <t xml:space="preserve">  5. Welke organisatie voert het locatieonderzoek uit?</t>
  </si>
  <si>
    <t xml:space="preserve">  6. Zijn locaties betrokken in het locatieonderzoek waarvoor een provinciale ontheffing nodig is?</t>
  </si>
  <si>
    <t xml:space="preserve">  7. Is of wordt het COA betrokken bij het vormgeven van de onderzoeksopzet?</t>
  </si>
  <si>
    <t>Kostenberekening werkzaamheden Planfase</t>
  </si>
  <si>
    <t>Beschrijving werkzaamheden Planfase</t>
  </si>
  <si>
    <t xml:space="preserve"> - </t>
  </si>
  <si>
    <r>
      <t xml:space="preserve">Nee </t>
    </r>
    <r>
      <rPr>
        <sz val="11"/>
        <rFont val="Segoe UI Symbol"/>
        <family val="2"/>
      </rPr>
      <t>➜</t>
    </r>
    <r>
      <rPr>
        <sz val="11"/>
        <rFont val="Aptos Narrow"/>
        <family val="2"/>
      </rPr>
      <t xml:space="preserve"> Laat tabblad 3 leeg</t>
    </r>
  </si>
  <si>
    <t>Indicatieve opgave gemeente in 1e cyclus (capaciteitsraming 31-1-2024)</t>
  </si>
  <si>
    <t>Taakstelling gemeente in eerste cyclus (verdeelbesluit 20-12-2024)</t>
  </si>
  <si>
    <t>Extra opvangplaatsen (bovenop bovengenoemde taakstelling)</t>
  </si>
  <si>
    <t>Blad 4. Subsidiehoogte</t>
  </si>
  <si>
    <t>Blad 1. Basisgegevens</t>
  </si>
  <si>
    <t>Begrotingsformat  -  Uitvoeringsregeling subsidie realisatie asielopvang Noord-Holland 2026</t>
  </si>
  <si>
    <t>Datum waarop dit begrotingsformat is ingevuld</t>
  </si>
  <si>
    <r>
      <t xml:space="preserve">Planfase </t>
    </r>
    <r>
      <rPr>
        <sz val="11"/>
        <rFont val="Segoe UI Symbol"/>
        <family val="2"/>
      </rPr>
      <t>➜</t>
    </r>
    <r>
      <rPr>
        <sz val="11"/>
        <rFont val="Aptos Narrow"/>
        <family val="2"/>
      </rPr>
      <t xml:space="preserve"> Laat tabblad 3 leeg</t>
    </r>
  </si>
  <si>
    <r>
      <t xml:space="preserve">Locatieonderzoek </t>
    </r>
    <r>
      <rPr>
        <sz val="11"/>
        <rFont val="Segoe UI Symbol"/>
        <family val="2"/>
      </rPr>
      <t>➜</t>
    </r>
    <r>
      <rPr>
        <sz val="11"/>
        <rFont val="Aptos Narrow"/>
        <family val="2"/>
      </rPr>
      <t xml:space="preserve"> Laat tabblad 2 leeg</t>
    </r>
  </si>
  <si>
    <t>Voor welke in artikel 4 genoemde werkzaamheden vraagt u subsidie aan?</t>
  </si>
  <si>
    <r>
      <rPr>
        <b/>
        <u/>
        <sz val="12"/>
        <color rgb="FFFF0000"/>
        <rFont val="Aptos Narrow"/>
        <family val="2"/>
        <scheme val="minor"/>
      </rPr>
      <t>Invul-instructie</t>
    </r>
    <r>
      <rPr>
        <b/>
        <sz val="12"/>
        <color rgb="FFFF0000"/>
        <rFont val="Aptos Narrow"/>
        <family val="2"/>
        <scheme val="minor"/>
      </rPr>
      <t>:</t>
    </r>
    <r>
      <rPr>
        <sz val="12"/>
        <color rgb="FFFF0000"/>
        <rFont val="Aptos Narrow"/>
        <family val="2"/>
        <scheme val="minor"/>
      </rPr>
      <t xml:space="preserve"> Dit tabblad is alleen bedoeld voor werkzaamheden in de planfase (zie artikel 4 onderdeel a in de uitvoeringsregeling). Vul alleen de geel gekleurde cellen in. Vraagt u subsidie aan voor een locatieonderzoek? Laat dit tabblad leeg en ga naar blad 3.</t>
    </r>
  </si>
  <si>
    <r>
      <rPr>
        <b/>
        <u/>
        <sz val="12"/>
        <color rgb="FFFF0000"/>
        <rFont val="Aptos Narrow"/>
        <family val="2"/>
        <scheme val="minor"/>
      </rPr>
      <t>Invul-instructie</t>
    </r>
    <r>
      <rPr>
        <sz val="12"/>
        <color rgb="FFFF0000"/>
        <rFont val="Aptos Narrow"/>
        <family val="2"/>
        <scheme val="minor"/>
      </rPr>
      <t xml:space="preserve">: Dit tabblad is alleen bedoeld voor werkzaamheden binnen een </t>
    </r>
    <r>
      <rPr>
        <b/>
        <sz val="12"/>
        <color rgb="FFFF0000"/>
        <rFont val="Aptos Narrow"/>
        <family val="2"/>
        <scheme val="minor"/>
      </rPr>
      <t>locatieonderzoek</t>
    </r>
    <r>
      <rPr>
        <sz val="12"/>
        <color rgb="FFFF0000"/>
        <rFont val="Aptos Narrow"/>
        <family val="2"/>
        <scheme val="minor"/>
      </rPr>
      <t xml:space="preserve"> (zie artikel 4 onderdeel b in de uitvoeringsregeling). Vraagt u subsidie aan voor werkzaamheden in de planfase ter realisatie van een opvangvoorziening? Laat dit tabblad dan leeg. Vul alleen de geel gekleurde cellen in. </t>
    </r>
  </si>
  <si>
    <t xml:space="preserve"> Gevraagd subsidiebedrag:</t>
  </si>
  <si>
    <t>Bergen</t>
  </si>
  <si>
    <t xml:space="preserve"> 8. Heeft uw gemeente al een voorkeurslocatie op het oog?</t>
  </si>
  <si>
    <t>1. Locatie: straatnaam opvangvoorziening</t>
  </si>
  <si>
    <t>2. Geplande opvangcapaciteit</t>
  </si>
  <si>
    <t xml:space="preserve">3. Geplande openingsdatum  </t>
  </si>
  <si>
    <t xml:space="preserve">4. Geplande exploitatietermijn  </t>
  </si>
  <si>
    <t>5. Bouwtype (zie COA-vastgoedgids 2024, deel 4)</t>
  </si>
  <si>
    <t>6. College van B&amp;W akkoord met realisatie?</t>
  </si>
  <si>
    <t xml:space="preserve">7. Gemeenteraad akkoord met realisatie? </t>
  </si>
  <si>
    <t>8. Samenwerking met het COA</t>
  </si>
  <si>
    <t>9. Participatie/inspraak over locatiekeuze</t>
  </si>
  <si>
    <t>10. Koop- of huurovereenkomst gesloten?</t>
  </si>
  <si>
    <t>Subsidiabele kosten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</si>
</sst>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 * #,##0_ ;_ * \-#,##0_ ;_ * &quot;-&quot;??_ ;_ @_ "/>
    <numFmt numFmtId="165" formatCode="&quot;€&quot;\ #,##0"/>
    <numFmt numFmtId="166" formatCode="\+0%;\-0%;0%"/>
    <numFmt numFmtId="167" formatCode="\+&quot;€&quot;\ #,##0;\-&quot;€&quot;\ #,##0;&quot;€&quot;\ 0"/>
    <numFmt numFmtId="168" formatCode="_ * #,##0.00000000_ ;_ * \-#,##0.00000000_ ;_ * &quot;-&quot;??_ ;_ @_ "/>
    <numFmt numFmtId="169" formatCode="_ [$€-2]\ * #,##0_ ;_ [$€-2]\ * \-#,##0_ ;_ [$€-2]\ * &quot;-&quot;??_ ;_ @_ "/>
    <numFmt numFmtId="170" formatCode="dd\/mm\/yy"/>
    <numFmt numFmtId="171" formatCode="[$-413]d\ mmmm\ yyyy;@"/>
  </numFmts>
  <fonts count="4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9"/>
      <color theme="1"/>
      <name val="Calibri"/>
      <family val="2"/>
    </font>
    <font>
      <b/>
      <sz val="12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sz val="11"/>
      <color theme="2"/>
      <name val="Aptos Narrow"/>
      <family val="2"/>
      <scheme val="minor"/>
    </font>
    <font>
      <b/>
      <sz val="11"/>
      <name val="Aptos Narrow"/>
      <family val="2"/>
      <scheme val="minor"/>
    </font>
    <font>
      <b/>
      <sz val="16"/>
      <color theme="0"/>
      <name val="Aptos Narrow"/>
      <family val="2"/>
      <scheme val="minor"/>
    </font>
    <font>
      <sz val="11"/>
      <color theme="0" tint="-4.9989318521683403E-2"/>
      <name val="Aptos Narrow"/>
      <family val="2"/>
      <scheme val="minor"/>
    </font>
    <font>
      <sz val="10"/>
      <name val="Verdana"/>
      <family val="2"/>
    </font>
    <font>
      <sz val="11"/>
      <color theme="1" tint="0.499984740745262"/>
      <name val="Aptos Narrow"/>
      <family val="2"/>
      <scheme val="minor"/>
    </font>
    <font>
      <sz val="11"/>
      <name val="Aptos Narrow"/>
      <family val="2"/>
      <scheme val="minor"/>
    </font>
    <font>
      <sz val="10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8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b/>
      <sz val="3"/>
      <color theme="0"/>
      <name val="Aptos Narrow"/>
      <family val="2"/>
      <scheme val="minor"/>
    </font>
    <font>
      <sz val="14"/>
      <color theme="0"/>
      <name val="Aptos Narrow"/>
      <family val="2"/>
      <scheme val="minor"/>
    </font>
    <font>
      <sz val="10"/>
      <color theme="1" tint="0.499984740745262"/>
      <name val="Aptos Narrow"/>
      <family val="2"/>
      <scheme val="minor"/>
    </font>
    <font>
      <b/>
      <i/>
      <sz val="1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sz val="12"/>
      <color rgb="FFFF0000"/>
      <name val="Aptos Narrow"/>
      <family val="2"/>
      <scheme val="minor"/>
    </font>
    <font>
      <sz val="11"/>
      <name val="Arial"/>
      <family val="2"/>
    </font>
    <font>
      <sz val="10.5"/>
      <name val="Arial"/>
      <family val="2"/>
    </font>
    <font>
      <sz val="11"/>
      <color theme="0" tint="-0.14999847407452621"/>
      <name val="Aptos Narrow"/>
      <family val="2"/>
      <scheme val="minor"/>
    </font>
    <font>
      <sz val="11"/>
      <color theme="1"/>
      <name val="Segoe UI Symbol"/>
      <family val="2"/>
    </font>
    <font>
      <b/>
      <sz val="18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2"/>
      <color rgb="FFC00000"/>
      <name val="Aptos Narrow"/>
      <family val="2"/>
      <scheme val="minor"/>
    </font>
    <font>
      <b/>
      <u/>
      <sz val="12"/>
      <color rgb="FFFF0000"/>
      <name val="Aptos Narrow"/>
      <family val="2"/>
      <scheme val="minor"/>
    </font>
    <font>
      <sz val="11"/>
      <color rgb="FFC00000"/>
      <name val="Aptos Narrow"/>
      <family val="2"/>
      <scheme val="minor"/>
    </font>
    <font>
      <sz val="11"/>
      <name val="Segoe UI Symbol"/>
      <family val="2"/>
    </font>
    <font>
      <sz val="11"/>
      <name val="Aptos Narrow"/>
      <family val="2"/>
    </font>
    <font>
      <sz val="11"/>
      <color rgb="FF000000"/>
      <name val="Aptos Narrow"/>
      <family val="2"/>
      <scheme val="minor"/>
    </font>
    <font>
      <sz val="11"/>
      <color rgb="FF969696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sz val="12"/>
      <color rgb="FF7030A0"/>
      <name val="Aptos Narrow"/>
      <family val="2"/>
      <scheme val="minor"/>
    </font>
    <font>
      <sz val="11"/>
      <color rgb="FF7030A0"/>
      <name val="Aptos Narrow"/>
      <family val="2"/>
      <scheme val="minor"/>
    </font>
    <font>
      <b/>
      <sz val="11"/>
      <color rgb="FF7030A0"/>
      <name val="Aptos Narrow"/>
      <family val="2"/>
      <scheme val="minor"/>
    </font>
    <font>
      <b/>
      <sz val="11"/>
      <color rgb="FF969696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B3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B3"/>
        <bgColor rgb="FF000000"/>
      </patternFill>
    </fill>
  </fills>
  <borders count="7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double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rgb="FF000000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double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287">
    <xf numFmtId="0" fontId="0" fillId="0" borderId="0" xfId="0"/>
    <xf numFmtId="0" fontId="0" fillId="2" borderId="0" xfId="0" applyFill="1"/>
    <xf numFmtId="0" fontId="3" fillId="2" borderId="0" xfId="0" applyFont="1" applyFill="1"/>
    <xf numFmtId="0" fontId="0" fillId="4" borderId="0" xfId="0" applyFill="1"/>
    <xf numFmtId="166" fontId="12" fillId="3" borderId="9" xfId="0" applyNumberFormat="1" applyFont="1" applyFill="1" applyBorder="1" applyAlignment="1">
      <alignment horizontal="center" vertical="center" wrapText="1"/>
    </xf>
    <xf numFmtId="167" fontId="12" fillId="3" borderId="9" xfId="3" applyNumberFormat="1" applyFont="1" applyFill="1" applyBorder="1" applyAlignment="1">
      <alignment horizontal="center" vertical="center" wrapText="1"/>
    </xf>
    <xf numFmtId="0" fontId="13" fillId="2" borderId="0" xfId="0" applyFont="1" applyFill="1"/>
    <xf numFmtId="0" fontId="13" fillId="0" borderId="0" xfId="0" applyFont="1"/>
    <xf numFmtId="166" fontId="12" fillId="3" borderId="11" xfId="0" applyNumberFormat="1" applyFont="1" applyFill="1" applyBorder="1" applyAlignment="1">
      <alignment horizontal="center" vertical="center" wrapText="1"/>
    </xf>
    <xf numFmtId="167" fontId="12" fillId="3" borderId="11" xfId="3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wrapText="1"/>
    </xf>
    <xf numFmtId="0" fontId="0" fillId="4" borderId="0" xfId="0" applyFill="1" applyAlignment="1">
      <alignment vertical="center"/>
    </xf>
    <xf numFmtId="0" fontId="0" fillId="0" borderId="0" xfId="0" applyAlignment="1">
      <alignment vertical="center"/>
    </xf>
    <xf numFmtId="0" fontId="16" fillId="3" borderId="12" xfId="0" applyFont="1" applyFill="1" applyBorder="1" applyAlignment="1">
      <alignment horizontal="left" wrapText="1"/>
    </xf>
    <xf numFmtId="0" fontId="0" fillId="2" borderId="1" xfId="0" applyFill="1" applyBorder="1"/>
    <xf numFmtId="164" fontId="0" fillId="3" borderId="7" xfId="1" applyNumberFormat="1" applyFont="1" applyFill="1" applyBorder="1" applyAlignment="1" applyProtection="1">
      <alignment horizontal="right" vertical="center"/>
    </xf>
    <xf numFmtId="0" fontId="0" fillId="6" borderId="8" xfId="0" applyFill="1" applyBorder="1" applyProtection="1">
      <protection locked="0"/>
    </xf>
    <xf numFmtId="0" fontId="0" fillId="6" borderId="11" xfId="0" applyFill="1" applyBorder="1" applyProtection="1">
      <protection locked="0"/>
    </xf>
    <xf numFmtId="44" fontId="0" fillId="6" borderId="11" xfId="2" applyFont="1" applyFill="1" applyBorder="1" applyProtection="1">
      <protection locked="0"/>
    </xf>
    <xf numFmtId="0" fontId="0" fillId="6" borderId="16" xfId="0" applyFill="1" applyBorder="1" applyProtection="1">
      <protection locked="0"/>
    </xf>
    <xf numFmtId="44" fontId="0" fillId="6" borderId="15" xfId="2" applyFont="1" applyFill="1" applyBorder="1" applyProtection="1">
      <protection locked="0"/>
    </xf>
    <xf numFmtId="0" fontId="0" fillId="6" borderId="15" xfId="0" applyFill="1" applyBorder="1" applyProtection="1">
      <protection locked="0"/>
    </xf>
    <xf numFmtId="0" fontId="23" fillId="2" borderId="0" xfId="0" applyFont="1" applyFill="1"/>
    <xf numFmtId="0" fontId="0" fillId="2" borderId="17" xfId="0" applyFill="1" applyBorder="1"/>
    <xf numFmtId="0" fontId="0" fillId="2" borderId="19" xfId="0" applyFill="1" applyBorder="1"/>
    <xf numFmtId="0" fontId="3" fillId="2" borderId="19" xfId="0" applyFont="1" applyFill="1" applyBorder="1"/>
    <xf numFmtId="0" fontId="3" fillId="2" borderId="6" xfId="0" applyFont="1" applyFill="1" applyBorder="1"/>
    <xf numFmtId="0" fontId="0" fillId="2" borderId="6" xfId="0" applyFill="1" applyBorder="1"/>
    <xf numFmtId="0" fontId="16" fillId="3" borderId="20" xfId="0" applyFont="1" applyFill="1" applyBorder="1" applyAlignment="1">
      <alignment wrapText="1"/>
    </xf>
    <xf numFmtId="169" fontId="16" fillId="3" borderId="32" xfId="0" applyNumberFormat="1" applyFont="1" applyFill="1" applyBorder="1"/>
    <xf numFmtId="0" fontId="16" fillId="3" borderId="30" xfId="0" applyFont="1" applyFill="1" applyBorder="1" applyAlignment="1">
      <alignment wrapText="1"/>
    </xf>
    <xf numFmtId="0" fontId="6" fillId="7" borderId="44" xfId="0" applyFont="1" applyFill="1" applyBorder="1" applyAlignment="1">
      <alignment horizontal="right" vertical="center" wrapText="1"/>
    </xf>
    <xf numFmtId="0" fontId="15" fillId="3" borderId="13" xfId="0" applyFont="1" applyFill="1" applyBorder="1" applyAlignment="1">
      <alignment horizontal="left" vertical="center" wrapText="1"/>
    </xf>
    <xf numFmtId="169" fontId="16" fillId="3" borderId="35" xfId="0" applyNumberFormat="1" applyFont="1" applyFill="1" applyBorder="1" applyAlignment="1">
      <alignment vertical="center" wrapText="1"/>
    </xf>
    <xf numFmtId="9" fontId="0" fillId="3" borderId="45" xfId="0" applyNumberFormat="1" applyFill="1" applyBorder="1" applyAlignment="1">
      <alignment horizontal="center" vertical="center" wrapText="1"/>
    </xf>
    <xf numFmtId="165" fontId="0" fillId="3" borderId="45" xfId="0" applyNumberFormat="1" applyFill="1" applyBorder="1" applyAlignment="1">
      <alignment horizontal="center" vertical="center" wrapText="1"/>
    </xf>
    <xf numFmtId="0" fontId="15" fillId="3" borderId="20" xfId="0" applyFont="1" applyFill="1" applyBorder="1" applyAlignment="1">
      <alignment vertical="center" wrapText="1"/>
    </xf>
    <xf numFmtId="0" fontId="15" fillId="3" borderId="0" xfId="0" applyFont="1" applyFill="1" applyAlignment="1">
      <alignment vertical="center" wrapText="1"/>
    </xf>
    <xf numFmtId="169" fontId="15" fillId="3" borderId="21" xfId="0" applyNumberFormat="1" applyFont="1" applyFill="1" applyBorder="1" applyAlignment="1">
      <alignment vertical="center" wrapText="1"/>
    </xf>
    <xf numFmtId="0" fontId="21" fillId="2" borderId="0" xfId="0" applyFont="1" applyFill="1" applyAlignment="1">
      <alignment vertical="top" wrapText="1"/>
    </xf>
    <xf numFmtId="0" fontId="0" fillId="2" borderId="12" xfId="0" applyFill="1" applyBorder="1"/>
    <xf numFmtId="0" fontId="16" fillId="3" borderId="12" xfId="0" applyFont="1" applyFill="1" applyBorder="1" applyAlignment="1">
      <alignment wrapText="1"/>
    </xf>
    <xf numFmtId="0" fontId="16" fillId="3" borderId="0" xfId="0" applyFont="1" applyFill="1" applyAlignment="1">
      <alignment wrapText="1"/>
    </xf>
    <xf numFmtId="0" fontId="3" fillId="0" borderId="0" xfId="0" applyFont="1"/>
    <xf numFmtId="0" fontId="13" fillId="2" borderId="0" xfId="0" applyFont="1" applyFill="1" applyAlignment="1">
      <alignment wrapText="1"/>
    </xf>
    <xf numFmtId="0" fontId="14" fillId="0" borderId="0" xfId="0" applyFont="1"/>
    <xf numFmtId="0" fontId="13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4" fillId="0" borderId="0" xfId="0" applyFont="1" applyAlignment="1">
      <alignment horizontal="right"/>
    </xf>
    <xf numFmtId="44" fontId="0" fillId="0" borderId="0" xfId="2" applyFont="1" applyFill="1" applyBorder="1" applyProtection="1"/>
    <xf numFmtId="44" fontId="5" fillId="0" borderId="0" xfId="2" applyFont="1" applyFill="1" applyBorder="1" applyAlignment="1" applyProtection="1">
      <alignment horizontal="center" vertical="center"/>
    </xf>
    <xf numFmtId="0" fontId="7" fillId="0" borderId="0" xfId="0" applyFont="1"/>
    <xf numFmtId="0" fontId="2" fillId="0" borderId="0" xfId="0" applyFont="1" applyAlignment="1">
      <alignment horizontal="right"/>
    </xf>
    <xf numFmtId="0" fontId="10" fillId="0" borderId="0" xfId="0" applyFont="1"/>
    <xf numFmtId="9" fontId="0" fillId="0" borderId="0" xfId="0" applyNumberFormat="1"/>
    <xf numFmtId="164" fontId="3" fillId="0" borderId="0" xfId="0" applyNumberFormat="1" applyFont="1"/>
    <xf numFmtId="168" fontId="0" fillId="0" borderId="0" xfId="0" applyNumberFormat="1"/>
    <xf numFmtId="170" fontId="0" fillId="6" borderId="8" xfId="0" applyNumberFormat="1" applyFill="1" applyBorder="1" applyAlignment="1" applyProtection="1">
      <alignment horizontal="left"/>
      <protection locked="0"/>
    </xf>
    <xf numFmtId="170" fontId="0" fillId="6" borderId="52" xfId="0" applyNumberFormat="1" applyFill="1" applyBorder="1" applyAlignment="1" applyProtection="1">
      <alignment horizontal="left"/>
      <protection locked="0"/>
    </xf>
    <xf numFmtId="0" fontId="0" fillId="2" borderId="0" xfId="0" applyFill="1" applyAlignment="1">
      <alignment horizontal="left" vertical="center"/>
    </xf>
    <xf numFmtId="9" fontId="0" fillId="2" borderId="0" xfId="3" applyFont="1" applyFill="1" applyBorder="1" applyAlignment="1">
      <alignment horizontal="right" vertical="center"/>
    </xf>
    <xf numFmtId="0" fontId="8" fillId="5" borderId="42" xfId="0" applyFont="1" applyFill="1" applyBorder="1" applyAlignment="1">
      <alignment horizontal="center" vertical="center" wrapText="1"/>
    </xf>
    <xf numFmtId="0" fontId="8" fillId="5" borderId="43" xfId="0" applyFont="1" applyFill="1" applyBorder="1" applyAlignment="1">
      <alignment horizontal="center" vertical="center" wrapText="1"/>
    </xf>
    <xf numFmtId="0" fontId="0" fillId="2" borderId="0" xfId="0" applyFill="1" applyAlignment="1">
      <alignment vertical="center"/>
    </xf>
    <xf numFmtId="0" fontId="33" fillId="2" borderId="0" xfId="0" applyFont="1" applyFill="1" applyAlignment="1">
      <alignment horizontal="left" vertical="center"/>
    </xf>
    <xf numFmtId="0" fontId="17" fillId="5" borderId="42" xfId="0" applyFont="1" applyFill="1" applyBorder="1" applyAlignment="1">
      <alignment vertical="center" wrapText="1"/>
    </xf>
    <xf numFmtId="0" fontId="0" fillId="3" borderId="64" xfId="0" applyFill="1" applyBorder="1" applyAlignment="1">
      <alignment vertical="center" wrapText="1"/>
    </xf>
    <xf numFmtId="0" fontId="0" fillId="3" borderId="45" xfId="0" applyFill="1" applyBorder="1" applyAlignment="1">
      <alignment horizontal="center" vertical="center" wrapText="1"/>
    </xf>
    <xf numFmtId="0" fontId="0" fillId="3" borderId="19" xfId="0" applyFill="1" applyBorder="1" applyAlignment="1">
      <alignment horizontal="left" vertical="center" wrapText="1"/>
    </xf>
    <xf numFmtId="9" fontId="12" fillId="3" borderId="9" xfId="3" applyFont="1" applyFill="1" applyBorder="1" applyAlignment="1">
      <alignment horizontal="center" vertical="center" wrapText="1"/>
    </xf>
    <xf numFmtId="0" fontId="0" fillId="3" borderId="17" xfId="0" applyFill="1" applyBorder="1" applyAlignment="1">
      <alignment vertical="center" wrapText="1"/>
    </xf>
    <xf numFmtId="9" fontId="12" fillId="3" borderId="11" xfId="3" applyFont="1" applyFill="1" applyBorder="1" applyAlignment="1">
      <alignment horizontal="center" vertical="center" wrapText="1"/>
    </xf>
    <xf numFmtId="0" fontId="25" fillId="2" borderId="0" xfId="0" applyFont="1" applyFill="1" applyAlignment="1">
      <alignment vertical="center"/>
    </xf>
    <xf numFmtId="0" fontId="0" fillId="3" borderId="66" xfId="0" applyFill="1" applyBorder="1" applyAlignment="1">
      <alignment vertical="center" wrapText="1"/>
    </xf>
    <xf numFmtId="166" fontId="12" fillId="3" borderId="65" xfId="0" applyNumberFormat="1" applyFont="1" applyFill="1" applyBorder="1" applyAlignment="1">
      <alignment horizontal="center" vertical="center" wrapText="1"/>
    </xf>
    <xf numFmtId="167" fontId="12" fillId="3" borderId="65" xfId="3" applyNumberFormat="1" applyFont="1" applyFill="1" applyBorder="1" applyAlignment="1">
      <alignment horizontal="center" vertical="center" wrapText="1"/>
    </xf>
    <xf numFmtId="9" fontId="12" fillId="3" borderId="65" xfId="3" applyFont="1" applyFill="1" applyBorder="1" applyAlignment="1">
      <alignment horizontal="center" vertical="center" wrapText="1"/>
    </xf>
    <xf numFmtId="170" fontId="40" fillId="6" borderId="8" xfId="0" applyNumberFormat="1" applyFont="1" applyFill="1" applyBorder="1" applyAlignment="1" applyProtection="1">
      <alignment horizontal="left"/>
      <protection locked="0"/>
    </xf>
    <xf numFmtId="0" fontId="40" fillId="6" borderId="8" xfId="0" applyFont="1" applyFill="1" applyBorder="1" applyProtection="1">
      <protection locked="0"/>
    </xf>
    <xf numFmtId="0" fontId="0" fillId="2" borderId="7" xfId="0" applyFill="1" applyBorder="1"/>
    <xf numFmtId="0" fontId="0" fillId="2" borderId="22" xfId="0" applyFill="1" applyBorder="1"/>
    <xf numFmtId="0" fontId="0" fillId="2" borderId="21" xfId="0" applyFill="1" applyBorder="1"/>
    <xf numFmtId="0" fontId="3" fillId="2" borderId="13" xfId="0" applyFont="1" applyFill="1" applyBorder="1"/>
    <xf numFmtId="2" fontId="0" fillId="3" borderId="23" xfId="0" applyNumberFormat="1" applyFill="1" applyBorder="1" applyAlignment="1">
      <alignment vertical="center"/>
    </xf>
    <xf numFmtId="2" fontId="0" fillId="3" borderId="49" xfId="0" applyNumberFormat="1" applyFill="1" applyBorder="1" applyAlignment="1">
      <alignment vertical="center"/>
    </xf>
    <xf numFmtId="2" fontId="0" fillId="3" borderId="32" xfId="0" applyNumberFormat="1" applyFill="1" applyBorder="1" applyAlignment="1">
      <alignment vertical="center"/>
    </xf>
    <xf numFmtId="0" fontId="0" fillId="2" borderId="23" xfId="0" applyFill="1" applyBorder="1"/>
    <xf numFmtId="0" fontId="3" fillId="2" borderId="18" xfId="0" applyFont="1" applyFill="1" applyBorder="1"/>
    <xf numFmtId="0" fontId="3" fillId="2" borderId="1" xfId="0" applyFont="1" applyFill="1" applyBorder="1"/>
    <xf numFmtId="0" fontId="0" fillId="2" borderId="19" xfId="0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0" fillId="2" borderId="0" xfId="0" applyFill="1" applyAlignment="1">
      <alignment horizontal="left" vertical="center" wrapText="1"/>
    </xf>
    <xf numFmtId="0" fontId="2" fillId="2" borderId="0" xfId="0" applyFont="1" applyFill="1" applyAlignment="1">
      <alignment horizontal="center" vertical="center"/>
    </xf>
    <xf numFmtId="0" fontId="2" fillId="5" borderId="36" xfId="0" applyFont="1" applyFill="1" applyBorder="1"/>
    <xf numFmtId="0" fontId="2" fillId="5" borderId="9" xfId="0" applyFont="1" applyFill="1" applyBorder="1"/>
    <xf numFmtId="0" fontId="2" fillId="5" borderId="9" xfId="0" applyFont="1" applyFill="1" applyBorder="1" applyAlignment="1">
      <alignment wrapText="1"/>
    </xf>
    <xf numFmtId="0" fontId="2" fillId="5" borderId="9" xfId="0" applyFont="1" applyFill="1" applyBorder="1" applyAlignment="1">
      <alignment horizontal="right" wrapText="1"/>
    </xf>
    <xf numFmtId="0" fontId="2" fillId="5" borderId="37" xfId="0" applyFont="1" applyFill="1" applyBorder="1" applyAlignment="1">
      <alignment horizontal="right" wrapText="1"/>
    </xf>
    <xf numFmtId="0" fontId="19" fillId="3" borderId="53" xfId="0" applyFont="1" applyFill="1" applyBorder="1"/>
    <xf numFmtId="0" fontId="19" fillId="3" borderId="54" xfId="0" applyFont="1" applyFill="1" applyBorder="1"/>
    <xf numFmtId="170" fontId="19" fillId="3" borderId="14" xfId="0" applyNumberFormat="1" applyFont="1" applyFill="1" applyBorder="1" applyAlignment="1">
      <alignment horizontal="left"/>
    </xf>
    <xf numFmtId="170" fontId="19" fillId="3" borderId="53" xfId="0" applyNumberFormat="1" applyFont="1" applyFill="1" applyBorder="1" applyAlignment="1">
      <alignment horizontal="left"/>
    </xf>
    <xf numFmtId="44" fontId="19" fillId="3" borderId="54" xfId="2" applyFont="1" applyFill="1" applyBorder="1" applyProtection="1"/>
    <xf numFmtId="44" fontId="19" fillId="3" borderId="55" xfId="2" applyFont="1" applyFill="1" applyBorder="1" applyProtection="1"/>
    <xf numFmtId="0" fontId="0" fillId="3" borderId="27" xfId="0" applyFill="1" applyBorder="1"/>
    <xf numFmtId="44" fontId="0" fillId="3" borderId="26" xfId="2" applyFont="1" applyFill="1" applyBorder="1" applyProtection="1"/>
    <xf numFmtId="0" fontId="0" fillId="3" borderId="25" xfId="0" applyFill="1" applyBorder="1"/>
    <xf numFmtId="0" fontId="0" fillId="3" borderId="28" xfId="0" applyFill="1" applyBorder="1"/>
    <xf numFmtId="44" fontId="0" fillId="3" borderId="29" xfId="2" applyFont="1" applyFill="1" applyBorder="1" applyProtection="1"/>
    <xf numFmtId="44" fontId="2" fillId="3" borderId="32" xfId="2" applyFont="1" applyFill="1" applyBorder="1" applyAlignment="1" applyProtection="1">
      <alignment vertical="center"/>
    </xf>
    <xf numFmtId="0" fontId="0" fillId="2" borderId="1" xfId="0" applyFill="1" applyBorder="1" applyAlignment="1">
      <alignment horizontal="left" vertical="center"/>
    </xf>
    <xf numFmtId="0" fontId="0" fillId="2" borderId="19" xfId="0" applyFill="1" applyBorder="1" applyAlignment="1">
      <alignment horizontal="left" vertical="center"/>
    </xf>
    <xf numFmtId="0" fontId="0" fillId="2" borderId="5" xfId="0" applyFill="1" applyBorder="1"/>
    <xf numFmtId="0" fontId="0" fillId="2" borderId="10" xfId="0" applyFill="1" applyBorder="1"/>
    <xf numFmtId="0" fontId="27" fillId="0" borderId="0" xfId="0" applyFont="1"/>
    <xf numFmtId="0" fontId="27" fillId="0" borderId="0" xfId="0" applyFont="1" applyAlignment="1">
      <alignment wrapText="1"/>
    </xf>
    <xf numFmtId="0" fontId="27" fillId="2" borderId="0" xfId="0" applyFont="1" applyFill="1"/>
    <xf numFmtId="0" fontId="28" fillId="0" borderId="0" xfId="0" applyFont="1" applyAlignment="1">
      <alignment vertical="center"/>
    </xf>
    <xf numFmtId="0" fontId="28" fillId="0" borderId="0" xfId="0" applyFont="1"/>
    <xf numFmtId="0" fontId="40" fillId="6" borderId="2" xfId="0" applyFont="1" applyFill="1" applyBorder="1" applyAlignment="1" applyProtection="1">
      <alignment horizontal="left" vertical="center" wrapText="1"/>
      <protection locked="0"/>
    </xf>
    <xf numFmtId="0" fontId="40" fillId="6" borderId="4" xfId="0" applyFont="1" applyFill="1" applyBorder="1" applyAlignment="1" applyProtection="1">
      <alignment horizontal="left" vertical="center"/>
      <protection locked="0"/>
    </xf>
    <xf numFmtId="0" fontId="12" fillId="6" borderId="2" xfId="0" applyFont="1" applyFill="1" applyBorder="1" applyAlignment="1" applyProtection="1">
      <alignment horizontal="right" vertical="center"/>
      <protection locked="0"/>
    </xf>
    <xf numFmtId="0" fontId="31" fillId="2" borderId="0" xfId="0" applyFont="1" applyFill="1" applyAlignment="1">
      <alignment vertical="center"/>
    </xf>
    <xf numFmtId="0" fontId="34" fillId="2" borderId="0" xfId="0" applyFont="1" applyFill="1" applyAlignment="1">
      <alignment vertical="center"/>
    </xf>
    <xf numFmtId="0" fontId="0" fillId="3" borderId="2" xfId="0" applyFill="1" applyBorder="1" applyAlignment="1">
      <alignment horizontal="right" vertical="center"/>
    </xf>
    <xf numFmtId="0" fontId="0" fillId="3" borderId="2" xfId="0" applyFill="1" applyBorder="1" applyAlignment="1">
      <alignment horizontal="right" vertical="center" wrapText="1"/>
    </xf>
    <xf numFmtId="171" fontId="0" fillId="2" borderId="12" xfId="0" applyNumberFormat="1" applyFill="1" applyBorder="1" applyAlignment="1">
      <alignment horizontal="left" vertical="top"/>
    </xf>
    <xf numFmtId="0" fontId="41" fillId="5" borderId="9" xfId="0" applyFont="1" applyFill="1" applyBorder="1" applyAlignment="1">
      <alignment horizontal="right" wrapText="1"/>
    </xf>
    <xf numFmtId="0" fontId="43" fillId="6" borderId="50" xfId="0" applyFont="1" applyFill="1" applyBorder="1" applyAlignment="1" applyProtection="1">
      <alignment horizontal="right" vertical="center"/>
      <protection locked="0"/>
    </xf>
    <xf numFmtId="1" fontId="43" fillId="6" borderId="3" xfId="0" applyNumberFormat="1" applyFont="1" applyFill="1" applyBorder="1" applyAlignment="1" applyProtection="1">
      <alignment horizontal="right" vertical="center"/>
      <protection locked="0"/>
    </xf>
    <xf numFmtId="171" fontId="43" fillId="6" borderId="3" xfId="0" applyNumberFormat="1" applyFont="1" applyFill="1" applyBorder="1" applyAlignment="1" applyProtection="1">
      <alignment horizontal="right" vertical="center"/>
      <protection locked="0"/>
    </xf>
    <xf numFmtId="2" fontId="43" fillId="6" borderId="3" xfId="0" applyNumberFormat="1" applyFont="1" applyFill="1" applyBorder="1" applyAlignment="1" applyProtection="1">
      <alignment horizontal="right" vertical="center"/>
      <protection locked="0"/>
    </xf>
    <xf numFmtId="0" fontId="43" fillId="9" borderId="8" xfId="0" applyFont="1" applyFill="1" applyBorder="1" applyProtection="1">
      <protection locked="0"/>
    </xf>
    <xf numFmtId="170" fontId="43" fillId="9" borderId="8" xfId="0" applyNumberFormat="1" applyFont="1" applyFill="1" applyBorder="1" applyAlignment="1" applyProtection="1">
      <alignment horizontal="left"/>
      <protection locked="0"/>
    </xf>
    <xf numFmtId="44" fontId="43" fillId="6" borderId="11" xfId="2" applyFont="1" applyFill="1" applyBorder="1" applyProtection="1">
      <protection locked="0"/>
    </xf>
    <xf numFmtId="0" fontId="43" fillId="9" borderId="11" xfId="0" applyFont="1" applyFill="1" applyBorder="1" applyProtection="1">
      <protection locked="0"/>
    </xf>
    <xf numFmtId="0" fontId="43" fillId="6" borderId="8" xfId="0" applyFont="1" applyFill="1" applyBorder="1" applyProtection="1">
      <protection locked="0"/>
    </xf>
    <xf numFmtId="170" fontId="43" fillId="6" borderId="8" xfId="0" applyNumberFormat="1" applyFont="1" applyFill="1" applyBorder="1" applyAlignment="1" applyProtection="1">
      <alignment horizontal="left"/>
      <protection locked="0"/>
    </xf>
    <xf numFmtId="0" fontId="43" fillId="6" borderId="11" xfId="0" applyFont="1" applyFill="1" applyBorder="1" applyProtection="1">
      <protection locked="0"/>
    </xf>
    <xf numFmtId="0" fontId="43" fillId="6" borderId="16" xfId="0" applyFont="1" applyFill="1" applyBorder="1" applyProtection="1">
      <protection locked="0"/>
    </xf>
    <xf numFmtId="170" fontId="43" fillId="6" borderId="52" xfId="0" applyNumberFormat="1" applyFont="1" applyFill="1" applyBorder="1" applyAlignment="1" applyProtection="1">
      <alignment horizontal="left"/>
      <protection locked="0"/>
    </xf>
    <xf numFmtId="44" fontId="43" fillId="6" borderId="15" xfId="2" applyFont="1" applyFill="1" applyBorder="1" applyProtection="1">
      <protection locked="0"/>
    </xf>
    <xf numFmtId="0" fontId="43" fillId="6" borderId="15" xfId="0" applyFont="1" applyFill="1" applyBorder="1" applyProtection="1">
      <protection locked="0"/>
    </xf>
    <xf numFmtId="1" fontId="39" fillId="6" borderId="2" xfId="0" applyNumberFormat="1" applyFont="1" applyFill="1" applyBorder="1" applyAlignment="1" applyProtection="1">
      <alignment horizontal="right" vertical="center"/>
      <protection locked="0"/>
    </xf>
    <xf numFmtId="0" fontId="14" fillId="0" borderId="0" xfId="0" applyFont="1" applyAlignment="1">
      <alignment horizontal="right" vertical="center"/>
    </xf>
    <xf numFmtId="0" fontId="43" fillId="6" borderId="12" xfId="0" applyFont="1" applyFill="1" applyBorder="1" applyAlignment="1" applyProtection="1">
      <alignment wrapText="1"/>
      <protection locked="0"/>
    </xf>
    <xf numFmtId="0" fontId="43" fillId="6" borderId="13" xfId="0" applyFont="1" applyFill="1" applyBorder="1" applyAlignment="1" applyProtection="1">
      <alignment wrapText="1"/>
      <protection locked="0"/>
    </xf>
    <xf numFmtId="169" fontId="43" fillId="6" borderId="32" xfId="0" applyNumberFormat="1" applyFont="1" applyFill="1" applyBorder="1" applyProtection="1">
      <protection locked="0"/>
    </xf>
    <xf numFmtId="169" fontId="43" fillId="6" borderId="21" xfId="0" applyNumberFormat="1" applyFont="1" applyFill="1" applyBorder="1" applyProtection="1">
      <protection locked="0"/>
    </xf>
    <xf numFmtId="0" fontId="43" fillId="6" borderId="14" xfId="0" applyFont="1" applyFill="1" applyBorder="1" applyAlignment="1" applyProtection="1">
      <alignment wrapText="1"/>
      <protection locked="0"/>
    </xf>
    <xf numFmtId="169" fontId="43" fillId="6" borderId="47" xfId="0" applyNumberFormat="1" applyFont="1" applyFill="1" applyBorder="1" applyProtection="1">
      <protection locked="0"/>
    </xf>
    <xf numFmtId="0" fontId="40" fillId="6" borderId="11" xfId="0" applyFont="1" applyFill="1" applyBorder="1" applyProtection="1">
      <protection locked="0"/>
    </xf>
    <xf numFmtId="0" fontId="39" fillId="9" borderId="11" xfId="0" applyFont="1" applyFill="1" applyBorder="1" applyProtection="1">
      <protection locked="0"/>
    </xf>
    <xf numFmtId="44" fontId="39" fillId="6" borderId="11" xfId="2" applyFont="1" applyFill="1" applyBorder="1" applyProtection="1">
      <protection locked="0"/>
    </xf>
    <xf numFmtId="0" fontId="23" fillId="2" borderId="12" xfId="0" applyFont="1" applyFill="1" applyBorder="1" applyAlignment="1">
      <alignment horizontal="right"/>
    </xf>
    <xf numFmtId="0" fontId="23" fillId="2" borderId="10" xfId="0" applyFont="1" applyFill="1" applyBorder="1" applyAlignment="1">
      <alignment horizontal="left" vertical="center"/>
    </xf>
    <xf numFmtId="0" fontId="31" fillId="2" borderId="0" xfId="0" applyFont="1" applyFill="1" applyAlignment="1">
      <alignment horizontal="left" vertical="center"/>
    </xf>
    <xf numFmtId="0" fontId="0" fillId="3" borderId="51" xfId="0" applyFill="1" applyBorder="1" applyAlignment="1">
      <alignment horizontal="left" vertical="center"/>
    </xf>
    <xf numFmtId="0" fontId="0" fillId="3" borderId="5" xfId="0" applyFill="1" applyBorder="1" applyAlignment="1">
      <alignment horizontal="left" vertical="center"/>
    </xf>
    <xf numFmtId="0" fontId="0" fillId="3" borderId="40" xfId="0" applyFill="1" applyBorder="1" applyAlignment="1">
      <alignment horizontal="left" vertical="center"/>
    </xf>
    <xf numFmtId="0" fontId="0" fillId="3" borderId="2" xfId="0" applyFill="1" applyBorder="1" applyAlignment="1">
      <alignment horizontal="left" vertical="center"/>
    </xf>
    <xf numFmtId="0" fontId="24" fillId="2" borderId="12" xfId="0" applyFont="1" applyFill="1" applyBorder="1" applyAlignment="1">
      <alignment horizontal="left" vertical="center"/>
    </xf>
    <xf numFmtId="0" fontId="6" fillId="7" borderId="33" xfId="0" applyFont="1" applyFill="1" applyBorder="1" applyAlignment="1">
      <alignment horizontal="left" vertical="center"/>
    </xf>
    <xf numFmtId="0" fontId="6" fillId="7" borderId="13" xfId="0" applyFont="1" applyFill="1" applyBorder="1" applyAlignment="1">
      <alignment horizontal="left" vertical="center"/>
    </xf>
    <xf numFmtId="0" fontId="6" fillId="7" borderId="35" xfId="0" applyFont="1" applyFill="1" applyBorder="1" applyAlignment="1">
      <alignment horizontal="left" vertical="center"/>
    </xf>
    <xf numFmtId="0" fontId="0" fillId="3" borderId="30" xfId="0" applyFill="1" applyBorder="1" applyAlignment="1">
      <alignment horizontal="left" vertical="center"/>
    </xf>
    <xf numFmtId="0" fontId="0" fillId="3" borderId="12" xfId="0" applyFill="1" applyBorder="1" applyAlignment="1">
      <alignment horizontal="left" vertical="center"/>
    </xf>
    <xf numFmtId="0" fontId="0" fillId="3" borderId="62" xfId="0" applyFill="1" applyBorder="1" applyAlignment="1">
      <alignment horizontal="left" vertical="center"/>
    </xf>
    <xf numFmtId="0" fontId="42" fillId="6" borderId="7" xfId="0" applyFont="1" applyFill="1" applyBorder="1" applyAlignment="1" applyProtection="1">
      <alignment horizontal="left" vertical="center"/>
      <protection locked="0"/>
    </xf>
    <xf numFmtId="0" fontId="42" fillId="6" borderId="23" xfId="0" applyFont="1" applyFill="1" applyBorder="1" applyAlignment="1" applyProtection="1">
      <alignment horizontal="left" vertical="center"/>
      <protection locked="0"/>
    </xf>
    <xf numFmtId="171" fontId="43" fillId="6" borderId="62" xfId="0" applyNumberFormat="1" applyFont="1" applyFill="1" applyBorder="1" applyAlignment="1" applyProtection="1">
      <alignment horizontal="left" vertical="center"/>
      <protection locked="0"/>
    </xf>
    <xf numFmtId="0" fontId="0" fillId="0" borderId="24" xfId="0" applyBorder="1" applyAlignment="1">
      <alignment horizontal="left"/>
    </xf>
    <xf numFmtId="0" fontId="2" fillId="3" borderId="58" xfId="0" applyFont="1" applyFill="1" applyBorder="1" applyAlignment="1">
      <alignment horizontal="left" vertical="center" wrapText="1"/>
    </xf>
    <xf numFmtId="0" fontId="2" fillId="3" borderId="60" xfId="0" applyFont="1" applyFill="1" applyBorder="1" applyAlignment="1">
      <alignment horizontal="left" vertical="center" wrapText="1"/>
    </xf>
    <xf numFmtId="0" fontId="43" fillId="2" borderId="58" xfId="0" applyFont="1" applyFill="1" applyBorder="1" applyAlignment="1" applyProtection="1">
      <alignment horizontal="left" vertical="top" wrapText="1"/>
      <protection locked="0"/>
    </xf>
    <xf numFmtId="0" fontId="43" fillId="2" borderId="59" xfId="0" applyFont="1" applyFill="1" applyBorder="1" applyAlignment="1" applyProtection="1">
      <alignment horizontal="left" vertical="top" wrapText="1"/>
      <protection locked="0"/>
    </xf>
    <xf numFmtId="0" fontId="43" fillId="2" borderId="60" xfId="0" applyFont="1" applyFill="1" applyBorder="1" applyAlignment="1" applyProtection="1">
      <alignment horizontal="left" vertical="top" wrapText="1"/>
      <protection locked="0"/>
    </xf>
    <xf numFmtId="0" fontId="5" fillId="3" borderId="30" xfId="0" applyFont="1" applyFill="1" applyBorder="1" applyAlignment="1">
      <alignment horizontal="left" vertical="center"/>
    </xf>
    <xf numFmtId="0" fontId="5" fillId="3" borderId="12" xfId="0" applyFont="1" applyFill="1" applyBorder="1" applyAlignment="1">
      <alignment horizontal="left" vertical="center"/>
    </xf>
    <xf numFmtId="0" fontId="5" fillId="3" borderId="31" xfId="0" applyFont="1" applyFill="1" applyBorder="1" applyAlignment="1">
      <alignment horizontal="left" vertical="center"/>
    </xf>
    <xf numFmtId="171" fontId="36" fillId="2" borderId="7" xfId="0" applyNumberFormat="1" applyFont="1" applyFill="1" applyBorder="1" applyAlignment="1">
      <alignment horizontal="left" vertical="top" wrapText="1"/>
    </xf>
    <xf numFmtId="0" fontId="29" fillId="3" borderId="2" xfId="0" applyFont="1" applyFill="1" applyBorder="1" applyAlignment="1">
      <alignment horizontal="left" vertical="center"/>
    </xf>
    <xf numFmtId="0" fontId="29" fillId="3" borderId="4" xfId="0" applyFont="1" applyFill="1" applyBorder="1" applyAlignment="1">
      <alignment horizontal="left" vertical="center"/>
    </xf>
    <xf numFmtId="0" fontId="0" fillId="3" borderId="39" xfId="0" applyFill="1" applyBorder="1" applyAlignment="1">
      <alignment horizontal="left" vertical="center"/>
    </xf>
    <xf numFmtId="0" fontId="0" fillId="3" borderId="41" xfId="0" applyFill="1" applyBorder="1" applyAlignment="1">
      <alignment horizontal="left" vertical="center"/>
    </xf>
    <xf numFmtId="0" fontId="0" fillId="3" borderId="33" xfId="0" applyFill="1" applyBorder="1" applyAlignment="1">
      <alignment horizontal="left" vertical="center"/>
    </xf>
    <xf numFmtId="0" fontId="0" fillId="3" borderId="34" xfId="0" applyFill="1" applyBorder="1" applyAlignment="1">
      <alignment horizontal="left" vertical="center"/>
    </xf>
    <xf numFmtId="0" fontId="0" fillId="3" borderId="4" xfId="0" applyFill="1" applyBorder="1" applyAlignment="1">
      <alignment horizontal="left" vertical="center"/>
    </xf>
    <xf numFmtId="0" fontId="0" fillId="3" borderId="38" xfId="0" applyFill="1" applyBorder="1" applyAlignment="1">
      <alignment horizontal="left" vertical="center"/>
    </xf>
    <xf numFmtId="0" fontId="0" fillId="3" borderId="18" xfId="0" applyFill="1" applyBorder="1" applyAlignment="1">
      <alignment horizontal="left" vertical="center"/>
    </xf>
    <xf numFmtId="0" fontId="13" fillId="3" borderId="51" xfId="0" applyFont="1" applyFill="1" applyBorder="1" applyAlignment="1">
      <alignment horizontal="left" vertical="center"/>
    </xf>
    <xf numFmtId="0" fontId="13" fillId="3" borderId="7" xfId="0" applyFont="1" applyFill="1" applyBorder="1" applyAlignment="1">
      <alignment horizontal="left" vertical="center"/>
    </xf>
    <xf numFmtId="0" fontId="0" fillId="2" borderId="0" xfId="0" applyFill="1" applyAlignment="1">
      <alignment horizontal="center"/>
    </xf>
    <xf numFmtId="0" fontId="43" fillId="6" borderId="11" xfId="0" applyFont="1" applyFill="1" applyBorder="1" applyAlignment="1" applyProtection="1">
      <alignment vertical="center"/>
      <protection locked="0"/>
    </xf>
    <xf numFmtId="0" fontId="40" fillId="6" borderId="11" xfId="0" applyFont="1" applyFill="1" applyBorder="1" applyAlignment="1" applyProtection="1">
      <alignment vertical="center"/>
      <protection locked="0"/>
    </xf>
    <xf numFmtId="0" fontId="0" fillId="2" borderId="1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2" fillId="2" borderId="7" xfId="0" applyFont="1" applyFill="1" applyBorder="1" applyAlignment="1">
      <alignment horizontal="right"/>
    </xf>
    <xf numFmtId="0" fontId="0" fillId="2" borderId="12" xfId="0" applyFill="1" applyBorder="1" applyAlignment="1">
      <alignment horizontal="center" vertical="center"/>
    </xf>
    <xf numFmtId="0" fontId="19" fillId="5" borderId="48" xfId="0" applyFont="1" applyFill="1" applyBorder="1" applyAlignment="1">
      <alignment horizontal="left" vertical="top" wrapText="1"/>
    </xf>
    <xf numFmtId="0" fontId="19" fillId="5" borderId="24" xfId="0" applyFont="1" applyFill="1" applyBorder="1" applyAlignment="1">
      <alignment horizontal="left" vertical="top" wrapText="1"/>
    </xf>
    <xf numFmtId="0" fontId="19" fillId="5" borderId="44" xfId="0" applyFont="1" applyFill="1" applyBorder="1" applyAlignment="1">
      <alignment horizontal="left" vertical="top" wrapText="1"/>
    </xf>
    <xf numFmtId="0" fontId="19" fillId="5" borderId="61" xfId="0" applyFont="1" applyFill="1" applyBorder="1" applyAlignment="1">
      <alignment horizontal="left" vertical="top" wrapText="1"/>
    </xf>
    <xf numFmtId="0" fontId="19" fillId="5" borderId="56" xfId="0" applyFont="1" applyFill="1" applyBorder="1" applyAlignment="1">
      <alignment horizontal="left" vertical="top" wrapText="1"/>
    </xf>
    <xf numFmtId="0" fontId="19" fillId="5" borderId="57" xfId="0" applyFont="1" applyFill="1" applyBorder="1" applyAlignment="1">
      <alignment horizontal="left" vertical="top" wrapText="1"/>
    </xf>
    <xf numFmtId="1" fontId="0" fillId="3" borderId="2" xfId="0" applyNumberFormat="1" applyFill="1" applyBorder="1" applyAlignment="1">
      <alignment horizontal="left" vertical="center"/>
    </xf>
    <xf numFmtId="1" fontId="0" fillId="3" borderId="4" xfId="0" applyNumberFormat="1" applyFill="1" applyBorder="1" applyAlignment="1">
      <alignment horizontal="left" vertical="center"/>
    </xf>
    <xf numFmtId="0" fontId="26" fillId="2" borderId="0" xfId="0" applyFont="1" applyFill="1" applyAlignment="1">
      <alignment horizontal="left" vertical="center" wrapText="1"/>
    </xf>
    <xf numFmtId="0" fontId="26" fillId="2" borderId="7" xfId="0" applyFont="1" applyFill="1" applyBorder="1" applyAlignment="1">
      <alignment horizontal="left" vertical="center" wrapText="1"/>
    </xf>
    <xf numFmtId="0" fontId="34" fillId="2" borderId="0" xfId="0" applyFont="1" applyFill="1" applyAlignment="1">
      <alignment horizontal="left" vertical="top" wrapText="1"/>
    </xf>
    <xf numFmtId="0" fontId="6" fillId="7" borderId="3" xfId="0" applyFont="1" applyFill="1" applyBorder="1" applyAlignment="1">
      <alignment horizontal="left" vertical="center"/>
    </xf>
    <xf numFmtId="0" fontId="6" fillId="7" borderId="2" xfId="0" applyFont="1" applyFill="1" applyBorder="1" applyAlignment="1">
      <alignment horizontal="left" vertical="center"/>
    </xf>
    <xf numFmtId="0" fontId="6" fillId="7" borderId="4" xfId="0" applyFont="1" applyFill="1" applyBorder="1" applyAlignment="1">
      <alignment horizontal="left" vertical="center"/>
    </xf>
    <xf numFmtId="0" fontId="44" fillId="6" borderId="6" xfId="0" applyFont="1" applyFill="1" applyBorder="1" applyAlignment="1" applyProtection="1">
      <alignment horizontal="left" vertical="center"/>
      <protection locked="0"/>
    </xf>
    <xf numFmtId="0" fontId="44" fillId="6" borderId="7" xfId="0" applyFont="1" applyFill="1" applyBorder="1" applyAlignment="1" applyProtection="1">
      <alignment horizontal="left" vertical="center"/>
      <protection locked="0"/>
    </xf>
    <xf numFmtId="0" fontId="45" fillId="6" borderId="7" xfId="0" applyFont="1" applyFill="1" applyBorder="1" applyAlignment="1" applyProtection="1">
      <alignment horizontal="left" vertical="center"/>
      <protection locked="0"/>
    </xf>
    <xf numFmtId="0" fontId="45" fillId="6" borderId="5" xfId="0" applyFont="1" applyFill="1" applyBorder="1" applyAlignment="1" applyProtection="1">
      <alignment horizontal="left" vertical="center"/>
      <protection locked="0"/>
    </xf>
    <xf numFmtId="2" fontId="0" fillId="3" borderId="2" xfId="0" applyNumberFormat="1" applyFill="1" applyBorder="1" applyAlignment="1">
      <alignment horizontal="left" vertical="center"/>
    </xf>
    <xf numFmtId="2" fontId="0" fillId="3" borderId="4" xfId="0" applyNumberFormat="1" applyFill="1" applyBorder="1" applyAlignment="1">
      <alignment horizontal="left" vertical="center"/>
    </xf>
    <xf numFmtId="171" fontId="36" fillId="2" borderId="7" xfId="0" applyNumberFormat="1" applyFont="1" applyFill="1" applyBorder="1" applyAlignment="1">
      <alignment horizontal="left" vertical="center"/>
    </xf>
    <xf numFmtId="0" fontId="0" fillId="3" borderId="11" xfId="0" applyFill="1" applyBorder="1" applyAlignment="1">
      <alignment horizontal="left" vertical="center" wrapText="1"/>
    </xf>
    <xf numFmtId="0" fontId="0" fillId="3" borderId="3" xfId="0" applyFill="1" applyBorder="1" applyAlignment="1">
      <alignment horizontal="left" vertical="center" wrapText="1"/>
    </xf>
    <xf numFmtId="0" fontId="0" fillId="6" borderId="4" xfId="0" applyFill="1" applyBorder="1" applyAlignment="1" applyProtection="1">
      <alignment horizontal="left" vertical="center"/>
      <protection locked="0"/>
    </xf>
    <xf numFmtId="0" fontId="40" fillId="6" borderId="11" xfId="0" applyFont="1" applyFill="1" applyBorder="1" applyAlignment="1" applyProtection="1">
      <alignment horizontal="left" vertical="center"/>
      <protection locked="0"/>
    </xf>
    <xf numFmtId="0" fontId="0" fillId="6" borderId="11" xfId="0" applyFill="1" applyBorder="1" applyAlignment="1" applyProtection="1">
      <alignment horizontal="left" vertical="center"/>
      <protection locked="0"/>
    </xf>
    <xf numFmtId="0" fontId="0" fillId="3" borderId="11" xfId="0" applyFill="1" applyBorder="1" applyAlignment="1">
      <alignment horizontal="left" vertical="center"/>
    </xf>
    <xf numFmtId="0" fontId="3" fillId="2" borderId="58" xfId="0" applyFont="1" applyFill="1" applyBorder="1" applyAlignment="1" applyProtection="1">
      <alignment horizontal="left" vertical="top" wrapText="1"/>
      <protection locked="0"/>
    </xf>
    <xf numFmtId="0" fontId="3" fillId="2" borderId="59" xfId="0" applyFont="1" applyFill="1" applyBorder="1" applyAlignment="1" applyProtection="1">
      <alignment horizontal="left" vertical="top" wrapText="1"/>
      <protection locked="0"/>
    </xf>
    <xf numFmtId="0" fontId="3" fillId="2" borderId="60" xfId="0" applyFont="1" applyFill="1" applyBorder="1" applyAlignment="1" applyProtection="1">
      <alignment horizontal="left" vertical="top" wrapText="1"/>
      <protection locked="0"/>
    </xf>
    <xf numFmtId="0" fontId="0" fillId="3" borderId="2" xfId="0" applyFill="1" applyBorder="1" applyAlignment="1">
      <alignment horizontal="left" vertical="center" wrapText="1"/>
    </xf>
    <xf numFmtId="0" fontId="3" fillId="2" borderId="63" xfId="0" applyFont="1" applyFill="1" applyBorder="1" applyAlignment="1">
      <alignment horizontal="center"/>
    </xf>
    <xf numFmtId="0" fontId="0" fillId="2" borderId="63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/>
    </xf>
    <xf numFmtId="0" fontId="39" fillId="6" borderId="4" xfId="0" applyFont="1" applyFill="1" applyBorder="1" applyAlignment="1" applyProtection="1">
      <alignment horizontal="left" vertical="center"/>
      <protection locked="0"/>
    </xf>
    <xf numFmtId="0" fontId="21" fillId="2" borderId="18" xfId="0" applyFont="1" applyFill="1" applyBorder="1" applyAlignment="1">
      <alignment horizontal="center" vertical="top" wrapText="1"/>
    </xf>
    <xf numFmtId="0" fontId="21" fillId="2" borderId="1" xfId="0" applyFont="1" applyFill="1" applyBorder="1" applyAlignment="1">
      <alignment horizontal="center" vertical="top" wrapText="1"/>
    </xf>
    <xf numFmtId="0" fontId="21" fillId="2" borderId="5" xfId="0" applyFont="1" applyFill="1" applyBorder="1" applyAlignment="1">
      <alignment horizontal="center" vertical="top" wrapText="1"/>
    </xf>
    <xf numFmtId="0" fontId="25" fillId="2" borderId="7" xfId="0" applyFont="1" applyFill="1" applyBorder="1" applyAlignment="1">
      <alignment horizontal="left" vertical="center"/>
    </xf>
    <xf numFmtId="0" fontId="0" fillId="3" borderId="8" xfId="0" applyFill="1" applyBorder="1" applyAlignment="1">
      <alignment horizontal="left" vertical="center"/>
    </xf>
    <xf numFmtId="0" fontId="0" fillId="3" borderId="6" xfId="0" applyFill="1" applyBorder="1" applyAlignment="1">
      <alignment horizontal="left" vertical="center"/>
    </xf>
    <xf numFmtId="165" fontId="0" fillId="3" borderId="5" xfId="0" applyNumberFormat="1" applyFill="1" applyBorder="1" applyAlignment="1">
      <alignment horizontal="right" vertical="center"/>
    </xf>
    <xf numFmtId="165" fontId="0" fillId="3" borderId="8" xfId="0" applyNumberFormat="1" applyFill="1" applyBorder="1" applyAlignment="1">
      <alignment horizontal="right" vertical="center"/>
    </xf>
    <xf numFmtId="0" fontId="0" fillId="3" borderId="3" xfId="0" applyFill="1" applyBorder="1" applyAlignment="1">
      <alignment horizontal="left" vertical="center"/>
    </xf>
    <xf numFmtId="9" fontId="0" fillId="3" borderId="4" xfId="3" applyFont="1" applyFill="1" applyBorder="1" applyAlignment="1">
      <alignment horizontal="right" vertical="center"/>
    </xf>
    <xf numFmtId="9" fontId="0" fillId="3" borderId="11" xfId="3" applyFont="1" applyFill="1" applyBorder="1" applyAlignment="1">
      <alignment horizontal="right" vertical="center"/>
    </xf>
    <xf numFmtId="0" fontId="0" fillId="3" borderId="68" xfId="0" applyFill="1" applyBorder="1" applyAlignment="1">
      <alignment horizontal="left" vertical="center"/>
    </xf>
    <xf numFmtId="0" fontId="0" fillId="3" borderId="69" xfId="0" applyFill="1" applyBorder="1" applyAlignment="1">
      <alignment horizontal="left" vertical="center"/>
    </xf>
    <xf numFmtId="165" fontId="0" fillId="3" borderId="67" xfId="0" applyNumberFormat="1" applyFill="1" applyBorder="1" applyAlignment="1">
      <alignment horizontal="right" vertical="center"/>
    </xf>
    <xf numFmtId="165" fontId="0" fillId="3" borderId="15" xfId="0" applyNumberFormat="1" applyFill="1" applyBorder="1" applyAlignment="1">
      <alignment horizontal="right" vertical="center"/>
    </xf>
    <xf numFmtId="171" fontId="36" fillId="2" borderId="0" xfId="0" applyNumberFormat="1" applyFont="1" applyFill="1" applyAlignment="1">
      <alignment horizontal="right" vertical="center"/>
    </xf>
    <xf numFmtId="0" fontId="6" fillId="8" borderId="50" xfId="0" applyFont="1" applyFill="1" applyBorder="1" applyAlignment="1">
      <alignment horizontal="left" vertical="center"/>
    </xf>
    <xf numFmtId="0" fontId="6" fillId="8" borderId="63" xfId="0" applyFont="1" applyFill="1" applyBorder="1" applyAlignment="1">
      <alignment horizontal="left" vertical="center"/>
    </xf>
    <xf numFmtId="0" fontId="6" fillId="8" borderId="41" xfId="0" applyFont="1" applyFill="1" applyBorder="1" applyAlignment="1">
      <alignment horizontal="left" vertical="center"/>
    </xf>
    <xf numFmtId="0" fontId="5" fillId="3" borderId="6" xfId="0" applyFont="1" applyFill="1" applyBorder="1" applyAlignment="1">
      <alignment horizontal="left" vertical="center"/>
    </xf>
    <xf numFmtId="0" fontId="5" fillId="3" borderId="7" xfId="0" applyFont="1" applyFill="1" applyBorder="1" applyAlignment="1">
      <alignment horizontal="left" vertical="center"/>
    </xf>
    <xf numFmtId="165" fontId="9" fillId="7" borderId="12" xfId="2" applyNumberFormat="1" applyFont="1" applyFill="1" applyBorder="1" applyAlignment="1">
      <alignment horizontal="right" vertical="center"/>
    </xf>
    <xf numFmtId="165" fontId="9" fillId="7" borderId="32" xfId="2" applyNumberFormat="1" applyFont="1" applyFill="1" applyBorder="1" applyAlignment="1">
      <alignment horizontal="right" vertical="center"/>
    </xf>
    <xf numFmtId="0" fontId="0" fillId="3" borderId="15" xfId="0" applyFill="1" applyBorder="1" applyAlignment="1">
      <alignment horizontal="left" vertical="center"/>
    </xf>
    <xf numFmtId="0" fontId="6" fillId="8" borderId="33" xfId="0" applyFont="1" applyFill="1" applyBorder="1" applyAlignment="1">
      <alignment horizontal="left" vertical="center"/>
    </xf>
    <xf numFmtId="0" fontId="6" fillId="8" borderId="13" xfId="0" applyFont="1" applyFill="1" applyBorder="1" applyAlignment="1">
      <alignment horizontal="left" vertical="center"/>
    </xf>
    <xf numFmtId="0" fontId="6" fillId="8" borderId="35" xfId="0" applyFont="1" applyFill="1" applyBorder="1" applyAlignment="1">
      <alignment horizontal="left" vertical="center"/>
    </xf>
    <xf numFmtId="0" fontId="5" fillId="3" borderId="8" xfId="0" applyFont="1" applyFill="1" applyBorder="1" applyAlignment="1">
      <alignment horizontal="left" vertical="center"/>
    </xf>
    <xf numFmtId="0" fontId="23" fillId="2" borderId="24" xfId="0" applyFont="1" applyFill="1" applyBorder="1" applyAlignment="1">
      <alignment horizontal="right"/>
    </xf>
    <xf numFmtId="0" fontId="23" fillId="2" borderId="7" xfId="0" applyFont="1" applyFill="1" applyBorder="1" applyAlignment="1">
      <alignment horizontal="right"/>
    </xf>
    <xf numFmtId="165" fontId="0" fillId="3" borderId="4" xfId="0" applyNumberFormat="1" applyFill="1" applyBorder="1" applyAlignment="1">
      <alignment horizontal="right" vertical="center"/>
    </xf>
    <xf numFmtId="165" fontId="0" fillId="3" borderId="11" xfId="0" applyNumberFormat="1" applyFill="1" applyBorder="1" applyAlignment="1">
      <alignment horizontal="right" vertical="center"/>
    </xf>
    <xf numFmtId="0" fontId="0" fillId="2" borderId="18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6" fillId="7" borderId="48" xfId="0" applyFont="1" applyFill="1" applyBorder="1" applyAlignment="1">
      <alignment horizontal="left" vertical="center" wrapText="1"/>
    </xf>
    <xf numFmtId="0" fontId="6" fillId="7" borderId="24" xfId="0" applyFont="1" applyFill="1" applyBorder="1" applyAlignment="1">
      <alignment horizontal="left" vertical="center" wrapText="1"/>
    </xf>
    <xf numFmtId="0" fontId="31" fillId="2" borderId="0" xfId="0" applyFont="1" applyFill="1" applyAlignment="1">
      <alignment horizontal="left" vertical="center" wrapText="1"/>
    </xf>
    <xf numFmtId="0" fontId="16" fillId="3" borderId="30" xfId="0" applyFont="1" applyFill="1" applyBorder="1" applyAlignment="1">
      <alignment horizontal="left" wrapText="1"/>
    </xf>
    <xf numFmtId="0" fontId="16" fillId="3" borderId="12" xfId="0" applyFont="1" applyFill="1" applyBorder="1" applyAlignment="1">
      <alignment horizontal="left" wrapText="1"/>
    </xf>
    <xf numFmtId="0" fontId="15" fillId="3" borderId="33" xfId="0" applyFont="1" applyFill="1" applyBorder="1" applyAlignment="1">
      <alignment horizontal="left" vertical="center" wrapText="1"/>
    </xf>
    <xf numFmtId="0" fontId="15" fillId="3" borderId="13" xfId="0" applyFont="1" applyFill="1" applyBorder="1" applyAlignment="1">
      <alignment horizontal="left" vertical="center" wrapText="1"/>
    </xf>
    <xf numFmtId="0" fontId="16" fillId="3" borderId="20" xfId="0" applyFont="1" applyFill="1" applyBorder="1" applyAlignment="1">
      <alignment horizontal="left" vertical="top" wrapText="1"/>
    </xf>
    <xf numFmtId="0" fontId="16" fillId="3" borderId="46" xfId="0" applyFont="1" applyFill="1" applyBorder="1" applyAlignment="1">
      <alignment horizontal="left" vertical="top" wrapText="1"/>
    </xf>
    <xf numFmtId="0" fontId="33" fillId="2" borderId="24" xfId="0" applyFont="1" applyFill="1" applyBorder="1" applyAlignment="1">
      <alignment horizontal="left" vertical="center"/>
    </xf>
    <xf numFmtId="44" fontId="0" fillId="0" borderId="0" xfId="0" applyNumberFormat="1"/>
  </cellXfs>
  <cellStyles count="10">
    <cellStyle name="Komma" xfId="1" builtinId="3"/>
    <cellStyle name="Komma 2" xfId="6" xr:uid="{2BA53A76-7AFA-4D1B-853C-D875D78AA2EB}"/>
    <cellStyle name="Komma 2 2" xfId="9" xr:uid="{4E16A057-3DA5-4B59-91BD-F699A31EF0B7}"/>
    <cellStyle name="Komma 3" xfId="7" xr:uid="{25625113-F75D-48A6-B5B5-DB105B34C11C}"/>
    <cellStyle name="Procent" xfId="3" builtinId="5"/>
    <cellStyle name="Procent 2" xfId="5" xr:uid="{D35C2257-39BB-4289-B65D-50CE2CFD7BBC}"/>
    <cellStyle name="Standaard" xfId="0" builtinId="0"/>
    <cellStyle name="Standaard 2" xfId="4" xr:uid="{F33AB955-C1C4-46E3-8F3C-BDB44653E967}"/>
    <cellStyle name="Valuta" xfId="2" builtinId="4"/>
    <cellStyle name="Valuta 2" xfId="8" xr:uid="{535E378C-5576-4995-8E0F-1EB05871A15D}"/>
  </cellStyles>
  <dxfs count="21">
    <dxf>
      <font>
        <color theme="0" tint="-0.34998626667073579"/>
      </font>
    </dxf>
    <dxf>
      <font>
        <color theme="0" tint="-0.34998626667073579"/>
      </font>
    </dxf>
    <dxf>
      <font>
        <color theme="0" tint="-0.499984740745262"/>
      </font>
    </dxf>
    <dxf>
      <font>
        <color theme="0" tint="-0.499984740745262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color theme="1" tint="0.499984740745262"/>
      </font>
    </dxf>
    <dxf>
      <font>
        <color theme="0" tint="-0.34998626667073579"/>
      </font>
    </dxf>
    <dxf>
      <font>
        <color theme="0" tint="-4.9989318521683403E-2"/>
      </font>
    </dxf>
    <dxf>
      <font>
        <b val="0"/>
        <i val="0"/>
        <color rgb="FF7030A0"/>
      </font>
      <fill>
        <patternFill>
          <bgColor rgb="FFFFFFA3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b val="0"/>
        <i val="0"/>
        <color rgb="FFFF0000"/>
      </font>
    </dxf>
    <dxf>
      <font>
        <color theme="0" tint="-0.34998626667073579"/>
      </font>
    </dxf>
    <dxf>
      <font>
        <color theme="0" tint="-4.9989318521683403E-2"/>
      </font>
    </dxf>
    <dxf>
      <font>
        <color rgb="FF7030A0"/>
      </font>
      <fill>
        <patternFill>
          <bgColor rgb="FFFFFFA3"/>
        </patternFill>
      </fill>
    </dxf>
    <dxf>
      <font>
        <b val="0"/>
        <i val="0"/>
        <color theme="0" tint="-0.499984740745262"/>
      </font>
    </dxf>
  </dxfs>
  <tableStyles count="0" defaultTableStyle="TableStyleMedium2" defaultPivotStyle="PivotStyleLight16"/>
  <colors>
    <mruColors>
      <color rgb="FFFFFFB3"/>
      <color rgb="FFFFFFA3"/>
      <color rgb="FFFFFF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48491-9FE8-4A66-A3F9-D13AAA6F2D54}">
  <sheetPr codeName="Blad3">
    <tabColor rgb="FF002060"/>
  </sheetPr>
  <dimension ref="A1:X76"/>
  <sheetViews>
    <sheetView tabSelected="1" zoomScale="130" zoomScaleNormal="130" workbookViewId="0">
      <selection activeCell="C13" sqref="C13:F13"/>
    </sheetView>
  </sheetViews>
  <sheetFormatPr defaultColWidth="0" defaultRowHeight="15" zeroHeight="1" x14ac:dyDescent="0.25"/>
  <cols>
    <col min="1" max="2" width="2.7109375" customWidth="1"/>
    <col min="3" max="3" width="37.140625" style="43" customWidth="1"/>
    <col min="4" max="4" width="29.85546875" style="43" customWidth="1"/>
    <col min="5" max="5" width="21.85546875" style="43" customWidth="1"/>
    <col min="6" max="6" width="10.5703125" style="43" customWidth="1"/>
    <col min="7" max="7" width="2.7109375" style="43" customWidth="1"/>
    <col min="8" max="8" width="2.7109375" customWidth="1"/>
    <col min="9" max="9" width="9.85546875" hidden="1" customWidth="1"/>
    <col min="10" max="10" width="17.85546875" style="7" hidden="1" customWidth="1"/>
    <col min="11" max="11" width="16.7109375" style="7" hidden="1" customWidth="1"/>
    <col min="12" max="12" width="13.85546875" style="7" hidden="1" customWidth="1"/>
    <col min="13" max="24" width="9.140625" style="7" hidden="1" customWidth="1"/>
    <col min="25" max="16384" width="9.140625" hidden="1"/>
  </cols>
  <sheetData>
    <row r="1" spans="1:24" ht="14.45" customHeight="1" x14ac:dyDescent="0.25">
      <c r="A1" s="1"/>
      <c r="B1" s="83"/>
      <c r="C1" s="83"/>
      <c r="D1" s="83"/>
      <c r="E1" s="83"/>
      <c r="F1" s="83"/>
      <c r="G1" s="83"/>
      <c r="H1" s="1"/>
    </row>
    <row r="2" spans="1:24" ht="20.100000000000001" customHeight="1" x14ac:dyDescent="0.25">
      <c r="A2" s="1"/>
      <c r="B2" s="23"/>
      <c r="C2" s="161" t="s">
        <v>174</v>
      </c>
      <c r="D2" s="161"/>
      <c r="E2" s="161"/>
      <c r="F2" s="161"/>
      <c r="G2" s="84"/>
      <c r="H2" s="1"/>
    </row>
    <row r="3" spans="1:24" ht="20.100000000000001" customHeight="1" x14ac:dyDescent="0.25">
      <c r="A3" s="1"/>
      <c r="B3" s="24"/>
      <c r="C3" s="162" t="s">
        <v>173</v>
      </c>
      <c r="D3" s="162"/>
      <c r="E3" s="162"/>
      <c r="F3" s="162"/>
      <c r="G3" s="85"/>
      <c r="H3" s="1"/>
    </row>
    <row r="4" spans="1:24" s="12" customFormat="1" ht="20.100000000000001" customHeight="1" x14ac:dyDescent="0.25">
      <c r="A4" s="1"/>
      <c r="B4" s="24"/>
      <c r="C4" s="167" t="s">
        <v>152</v>
      </c>
      <c r="D4" s="167"/>
      <c r="E4" s="167"/>
      <c r="F4" s="167"/>
      <c r="G4" s="85"/>
      <c r="H4" s="1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</row>
    <row r="5" spans="1:24" ht="15" customHeight="1" x14ac:dyDescent="0.25">
      <c r="A5" s="1"/>
      <c r="B5" s="24"/>
      <c r="C5" s="86"/>
      <c r="D5" s="86"/>
      <c r="E5" s="86"/>
      <c r="F5" s="86"/>
      <c r="G5" s="85"/>
      <c r="H5" s="1"/>
    </row>
    <row r="6" spans="1:24" s="50" customFormat="1" ht="20.100000000000001" customHeight="1" x14ac:dyDescent="0.25">
      <c r="A6" s="1"/>
      <c r="B6" s="24"/>
      <c r="C6" s="168" t="s">
        <v>0</v>
      </c>
      <c r="D6" s="169"/>
      <c r="E6" s="169"/>
      <c r="F6" s="170"/>
      <c r="G6" s="85"/>
      <c r="H6" s="1"/>
      <c r="I6" s="47"/>
      <c r="J6" s="48"/>
      <c r="K6" s="49" t="s">
        <v>1</v>
      </c>
      <c r="L6" s="49" t="s">
        <v>2</v>
      </c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</row>
    <row r="7" spans="1:24" s="43" customFormat="1" ht="18.95" customHeight="1" x14ac:dyDescent="0.25">
      <c r="A7" s="1"/>
      <c r="B7" s="24"/>
      <c r="C7" s="163" t="s">
        <v>147</v>
      </c>
      <c r="D7" s="164"/>
      <c r="E7" s="174" t="s">
        <v>3</v>
      </c>
      <c r="F7" s="175"/>
      <c r="G7" s="85"/>
      <c r="H7" s="1"/>
      <c r="I7"/>
      <c r="J7" s="51" t="s">
        <v>3</v>
      </c>
      <c r="K7" s="52">
        <v>0</v>
      </c>
      <c r="L7" s="52">
        <v>0</v>
      </c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</row>
    <row r="8" spans="1:24" s="43" customFormat="1" ht="18.95" customHeight="1" x14ac:dyDescent="0.25">
      <c r="A8" s="1"/>
      <c r="B8" s="24"/>
      <c r="C8" s="165" t="s">
        <v>169</v>
      </c>
      <c r="D8" s="166"/>
      <c r="E8" s="15">
        <f>_xlfn.XLOOKUP(E7, J:J, K:K)</f>
        <v>0</v>
      </c>
      <c r="F8" s="87" t="s">
        <v>4</v>
      </c>
      <c r="G8" s="85"/>
      <c r="H8" s="1"/>
      <c r="I8">
        <v>1</v>
      </c>
      <c r="J8" s="51" t="s">
        <v>5</v>
      </c>
      <c r="K8" s="45">
        <v>211</v>
      </c>
      <c r="L8" s="45">
        <v>174</v>
      </c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</row>
    <row r="9" spans="1:24" s="43" customFormat="1" ht="18.95" customHeight="1" x14ac:dyDescent="0.25">
      <c r="A9" s="1"/>
      <c r="B9" s="24"/>
      <c r="C9" s="165" t="s">
        <v>170</v>
      </c>
      <c r="D9" s="166"/>
      <c r="E9" s="15">
        <f>_xlfn.XLOOKUP(E7, J:J, L:L)</f>
        <v>0</v>
      </c>
      <c r="F9" s="88" t="s">
        <v>4</v>
      </c>
      <c r="G9" s="85"/>
      <c r="H9" s="1"/>
      <c r="I9">
        <v>2</v>
      </c>
      <c r="J9" s="51" t="s">
        <v>6</v>
      </c>
      <c r="K9" s="45">
        <v>603</v>
      </c>
      <c r="L9" s="45">
        <v>497</v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</row>
    <row r="10" spans="1:24" s="43" customFormat="1" ht="18.95" customHeight="1" x14ac:dyDescent="0.25">
      <c r="A10" s="1"/>
      <c r="B10" s="24"/>
      <c r="C10" s="171" t="s">
        <v>171</v>
      </c>
      <c r="D10" s="172"/>
      <c r="E10" s="134">
        <v>0</v>
      </c>
      <c r="F10" s="89" t="s">
        <v>4</v>
      </c>
      <c r="G10" s="85"/>
      <c r="H10" s="1"/>
      <c r="I10">
        <v>3</v>
      </c>
      <c r="J10" s="51" t="s">
        <v>7</v>
      </c>
      <c r="K10" s="45">
        <v>561</v>
      </c>
      <c r="L10" s="45">
        <f>561+61</f>
        <v>622</v>
      </c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</row>
    <row r="11" spans="1:24" s="43" customFormat="1" ht="18.95" customHeight="1" x14ac:dyDescent="0.25">
      <c r="A11" s="1"/>
      <c r="B11" s="24"/>
      <c r="C11" s="173" t="s">
        <v>178</v>
      </c>
      <c r="D11" s="173"/>
      <c r="E11" s="176" t="s">
        <v>3</v>
      </c>
      <c r="F11" s="176"/>
      <c r="G11" s="85"/>
      <c r="H11" s="1"/>
      <c r="I11">
        <v>4</v>
      </c>
      <c r="J11" s="51" t="s">
        <v>8</v>
      </c>
      <c r="K11" s="45">
        <v>4479</v>
      </c>
      <c r="L11" s="45">
        <v>4479</v>
      </c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</row>
    <row r="12" spans="1:24" s="43" customFormat="1" ht="18.95" customHeight="1" x14ac:dyDescent="0.25">
      <c r="A12" s="1"/>
      <c r="B12" s="24"/>
      <c r="C12" s="173" t="s">
        <v>175</v>
      </c>
      <c r="D12" s="173"/>
      <c r="E12" s="176"/>
      <c r="F12" s="176"/>
      <c r="G12" s="85"/>
      <c r="H12" s="1"/>
      <c r="I12">
        <v>5</v>
      </c>
      <c r="J12" s="51" t="s">
        <v>182</v>
      </c>
      <c r="K12" s="150">
        <v>185</v>
      </c>
      <c r="L12" s="150">
        <v>150</v>
      </c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</row>
    <row r="13" spans="1:24" s="43" customFormat="1" ht="18.95" customHeight="1" x14ac:dyDescent="0.25">
      <c r="A13" s="1"/>
      <c r="B13" s="24"/>
      <c r="C13" s="177"/>
      <c r="D13" s="177"/>
      <c r="E13" s="177"/>
      <c r="F13" s="177"/>
      <c r="G13" s="85"/>
      <c r="H13" s="1"/>
      <c r="I13">
        <v>6</v>
      </c>
      <c r="J13" s="51" t="s">
        <v>10</v>
      </c>
      <c r="K13" s="45">
        <v>226</v>
      </c>
      <c r="L13" s="45">
        <v>184</v>
      </c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</row>
    <row r="14" spans="1:24" s="43" customFormat="1" ht="20.100000000000001" customHeight="1" x14ac:dyDescent="0.25">
      <c r="A14" s="1"/>
      <c r="B14" s="27"/>
      <c r="C14" s="160" t="s">
        <v>17</v>
      </c>
      <c r="D14" s="160"/>
      <c r="E14" s="160"/>
      <c r="F14" s="160"/>
      <c r="G14" s="90"/>
      <c r="H14" s="1"/>
      <c r="I14">
        <v>7</v>
      </c>
      <c r="J14" s="51" t="s">
        <v>11</v>
      </c>
      <c r="K14" s="45">
        <v>85</v>
      </c>
      <c r="L14" s="45">
        <v>250</v>
      </c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</row>
    <row r="15" spans="1:24" s="43" customFormat="1" ht="15" customHeight="1" x14ac:dyDescent="0.25">
      <c r="A15" s="2"/>
      <c r="B15" s="2"/>
      <c r="C15" s="2" t="s">
        <v>148</v>
      </c>
      <c r="D15" s="2" t="s">
        <v>9</v>
      </c>
      <c r="E15" s="2"/>
      <c r="F15" s="2"/>
      <c r="G15" s="2"/>
      <c r="H15" s="2"/>
      <c r="I15">
        <v>8</v>
      </c>
      <c r="J15" s="51" t="s">
        <v>12</v>
      </c>
      <c r="K15" s="45">
        <v>169</v>
      </c>
      <c r="L15" s="45">
        <v>174</v>
      </c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</row>
    <row r="16" spans="1:24" s="43" customFormat="1" ht="15.75" hidden="1" customHeight="1" x14ac:dyDescent="0.25">
      <c r="E16" s="43" t="s">
        <v>117</v>
      </c>
      <c r="H16" s="53"/>
      <c r="I16">
        <v>9</v>
      </c>
      <c r="J16" s="51" t="s">
        <v>14</v>
      </c>
      <c r="K16" s="45">
        <v>240</v>
      </c>
      <c r="L16" s="45">
        <v>197</v>
      </c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</row>
    <row r="17" spans="3:24" s="43" customFormat="1" ht="15.75" hidden="1" customHeight="1" x14ac:dyDescent="0.25">
      <c r="C17" s="7" t="s">
        <v>3</v>
      </c>
      <c r="E17" s="43" t="s">
        <v>117</v>
      </c>
      <c r="H17" s="53"/>
      <c r="I17">
        <v>10</v>
      </c>
      <c r="J17" s="51" t="s">
        <v>16</v>
      </c>
      <c r="K17" s="45">
        <v>257</v>
      </c>
      <c r="L17" s="45">
        <v>678</v>
      </c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</row>
    <row r="18" spans="3:24" s="43" customFormat="1" ht="15.75" hidden="1" customHeight="1" x14ac:dyDescent="0.3">
      <c r="C18" s="7" t="s">
        <v>176</v>
      </c>
      <c r="E18" s="43" t="s">
        <v>13</v>
      </c>
      <c r="H18" s="54"/>
      <c r="I18">
        <v>11</v>
      </c>
      <c r="J18" s="51" t="s">
        <v>18</v>
      </c>
      <c r="K18" s="45">
        <v>175</v>
      </c>
      <c r="L18" s="45">
        <v>143</v>
      </c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</row>
    <row r="19" spans="3:24" s="43" customFormat="1" ht="15.75" hidden="1" customHeight="1" x14ac:dyDescent="0.3">
      <c r="C19" s="7" t="s">
        <v>177</v>
      </c>
      <c r="E19" s="43">
        <v>0</v>
      </c>
      <c r="H19" s="54"/>
      <c r="I19">
        <v>12</v>
      </c>
      <c r="J19" s="51" t="s">
        <v>19</v>
      </c>
      <c r="K19" s="45">
        <v>526</v>
      </c>
      <c r="L19" s="45">
        <v>600</v>
      </c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</row>
    <row r="20" spans="3:24" s="43" customFormat="1" ht="15.75" hidden="1" customHeight="1" x14ac:dyDescent="0.25">
      <c r="C20" s="7"/>
      <c r="H20"/>
      <c r="I20">
        <v>13</v>
      </c>
      <c r="J20" s="51" t="s">
        <v>20</v>
      </c>
      <c r="K20" s="45">
        <v>125</v>
      </c>
      <c r="L20" s="45">
        <v>125</v>
      </c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</row>
    <row r="21" spans="3:24" s="43" customFormat="1" ht="15.75" hidden="1" customHeight="1" x14ac:dyDescent="0.25">
      <c r="C21" s="7" t="s">
        <v>3</v>
      </c>
      <c r="E21" s="55"/>
      <c r="H21"/>
      <c r="I21">
        <v>14</v>
      </c>
      <c r="J21" s="51" t="s">
        <v>21</v>
      </c>
      <c r="K21" s="45">
        <v>236</v>
      </c>
      <c r="L21" s="45">
        <v>0</v>
      </c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</row>
    <row r="22" spans="3:24" s="43" customFormat="1" ht="15.75" hidden="1" customHeight="1" x14ac:dyDescent="0.25">
      <c r="C22" s="7" t="s">
        <v>142</v>
      </c>
      <c r="E22" s="55"/>
      <c r="H22" s="56"/>
      <c r="I22">
        <v>15</v>
      </c>
      <c r="J22" s="51" t="s">
        <v>22</v>
      </c>
      <c r="K22" s="45">
        <v>97</v>
      </c>
      <c r="L22" s="45">
        <v>97</v>
      </c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</row>
    <row r="23" spans="3:24" s="43" customFormat="1" ht="15.75" hidden="1" customHeight="1" x14ac:dyDescent="0.3">
      <c r="C23" s="7" t="s">
        <v>168</v>
      </c>
      <c r="E23" s="57"/>
      <c r="H23" s="56"/>
      <c r="I23">
        <v>16</v>
      </c>
      <c r="J23" s="51" t="s">
        <v>23</v>
      </c>
      <c r="K23" s="45">
        <v>389</v>
      </c>
      <c r="L23" s="45">
        <v>389</v>
      </c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</row>
    <row r="24" spans="3:24" s="43" customFormat="1" ht="15.75" hidden="1" customHeight="1" x14ac:dyDescent="0.25">
      <c r="H24" s="58"/>
      <c r="I24">
        <v>17</v>
      </c>
      <c r="J24" s="51" t="s">
        <v>24</v>
      </c>
      <c r="K24" s="45">
        <v>963</v>
      </c>
      <c r="L24" s="45">
        <v>963</v>
      </c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</row>
    <row r="25" spans="3:24" s="43" customFormat="1" ht="15.75" hidden="1" customHeight="1" x14ac:dyDescent="0.25">
      <c r="H25" s="58"/>
      <c r="I25">
        <v>18</v>
      </c>
      <c r="J25" s="51" t="s">
        <v>25</v>
      </c>
      <c r="K25" s="45">
        <v>1015</v>
      </c>
      <c r="L25" s="45">
        <v>1015</v>
      </c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</row>
    <row r="26" spans="3:24" s="43" customFormat="1" ht="15.75" hidden="1" customHeight="1" x14ac:dyDescent="0.25">
      <c r="H26" s="58"/>
      <c r="I26">
        <v>19</v>
      </c>
      <c r="J26" s="51" t="s">
        <v>26</v>
      </c>
      <c r="K26" s="45">
        <v>224</v>
      </c>
      <c r="L26" s="45">
        <v>183</v>
      </c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</row>
    <row r="27" spans="3:24" s="43" customFormat="1" ht="15.75" hidden="1" customHeight="1" x14ac:dyDescent="0.25">
      <c r="H27" s="58"/>
      <c r="I27">
        <v>20</v>
      </c>
      <c r="J27" s="51" t="s">
        <v>27</v>
      </c>
      <c r="K27" s="45">
        <v>191</v>
      </c>
      <c r="L27" s="45">
        <v>191</v>
      </c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</row>
    <row r="28" spans="3:24" s="43" customFormat="1" ht="15.75" hidden="1" customHeight="1" x14ac:dyDescent="0.25">
      <c r="H28" s="58"/>
      <c r="I28">
        <v>21</v>
      </c>
      <c r="J28" s="51" t="s">
        <v>28</v>
      </c>
      <c r="K28" s="45">
        <v>155</v>
      </c>
      <c r="L28" s="45">
        <v>126</v>
      </c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</row>
    <row r="29" spans="3:24" s="43" customFormat="1" ht="15.75" hidden="1" customHeight="1" x14ac:dyDescent="0.25">
      <c r="H29" s="58"/>
      <c r="I29">
        <v>22</v>
      </c>
      <c r="J29" s="51" t="s">
        <v>29</v>
      </c>
      <c r="K29" s="45">
        <v>536</v>
      </c>
      <c r="L29" s="45">
        <v>434</v>
      </c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</row>
    <row r="30" spans="3:24" s="43" customFormat="1" ht="15.75" hidden="1" customHeight="1" x14ac:dyDescent="0.25">
      <c r="H30"/>
      <c r="I30">
        <v>23</v>
      </c>
      <c r="J30" s="51" t="s">
        <v>30</v>
      </c>
      <c r="K30" s="45">
        <v>279</v>
      </c>
      <c r="L30" s="45">
        <v>279</v>
      </c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</row>
    <row r="31" spans="3:24" s="43" customFormat="1" ht="15.75" hidden="1" customHeight="1" x14ac:dyDescent="0.25">
      <c r="H31"/>
      <c r="I31">
        <v>24</v>
      </c>
      <c r="J31" s="51" t="s">
        <v>31</v>
      </c>
      <c r="K31" s="45">
        <v>399</v>
      </c>
      <c r="L31" s="45">
        <v>399</v>
      </c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</row>
    <row r="32" spans="3:24" s="43" customFormat="1" ht="15.75" hidden="1" customHeight="1" x14ac:dyDescent="0.25">
      <c r="H32"/>
      <c r="I32">
        <v>25</v>
      </c>
      <c r="J32" s="51" t="s">
        <v>32</v>
      </c>
      <c r="K32" s="45">
        <v>239</v>
      </c>
      <c r="L32" s="45">
        <v>200</v>
      </c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</row>
    <row r="33" spans="8:24" s="43" customFormat="1" ht="15.75" hidden="1" customHeight="1" x14ac:dyDescent="0.25">
      <c r="H33"/>
      <c r="I33">
        <v>26</v>
      </c>
      <c r="J33" s="51" t="s">
        <v>33</v>
      </c>
      <c r="K33" s="45">
        <v>149</v>
      </c>
      <c r="L33" s="45">
        <v>149</v>
      </c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</row>
    <row r="34" spans="8:24" s="43" customFormat="1" ht="15.75" hidden="1" customHeight="1" x14ac:dyDescent="0.25">
      <c r="H34"/>
      <c r="I34">
        <v>27</v>
      </c>
      <c r="J34" s="51" t="s">
        <v>34</v>
      </c>
      <c r="K34" s="45">
        <v>76</v>
      </c>
      <c r="L34" s="45">
        <v>0</v>
      </c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</row>
    <row r="35" spans="8:24" s="43" customFormat="1" ht="15.75" hidden="1" customHeight="1" x14ac:dyDescent="0.25">
      <c r="H35"/>
      <c r="I35">
        <v>28</v>
      </c>
      <c r="J35" s="51" t="s">
        <v>35</v>
      </c>
      <c r="K35" s="45">
        <v>79</v>
      </c>
      <c r="L35" s="45">
        <v>50</v>
      </c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</row>
    <row r="36" spans="8:24" s="43" customFormat="1" ht="15.75" hidden="1" customHeight="1" x14ac:dyDescent="0.25">
      <c r="H36"/>
      <c r="I36">
        <v>29</v>
      </c>
      <c r="J36" s="51" t="s">
        <v>36</v>
      </c>
      <c r="K36" s="45">
        <v>263</v>
      </c>
      <c r="L36" s="45">
        <v>263</v>
      </c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</row>
    <row r="37" spans="8:24" s="43" customFormat="1" ht="15.75" hidden="1" customHeight="1" x14ac:dyDescent="0.25">
      <c r="H37"/>
      <c r="I37">
        <v>30</v>
      </c>
      <c r="J37" s="51" t="s">
        <v>37</v>
      </c>
      <c r="K37" s="45">
        <v>62</v>
      </c>
      <c r="L37" s="45">
        <v>0</v>
      </c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</row>
    <row r="38" spans="8:24" s="43" customFormat="1" ht="15.75" hidden="1" customHeight="1" x14ac:dyDescent="0.25">
      <c r="H38"/>
      <c r="I38">
        <v>31</v>
      </c>
      <c r="J38" s="51" t="s">
        <v>38</v>
      </c>
      <c r="K38" s="45">
        <v>74</v>
      </c>
      <c r="L38" s="45">
        <v>125</v>
      </c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8:24" s="43" customFormat="1" ht="15.75" hidden="1" customHeight="1" x14ac:dyDescent="0.25">
      <c r="H39"/>
      <c r="I39">
        <v>32</v>
      </c>
      <c r="J39" s="51" t="s">
        <v>39</v>
      </c>
      <c r="K39" s="45">
        <v>91</v>
      </c>
      <c r="L39" s="45">
        <f>91-61</f>
        <v>30</v>
      </c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</row>
    <row r="40" spans="8:24" s="43" customFormat="1" ht="15.75" hidden="1" customHeight="1" x14ac:dyDescent="0.25">
      <c r="H40"/>
      <c r="I40">
        <v>33</v>
      </c>
      <c r="J40" s="51" t="s">
        <v>40</v>
      </c>
      <c r="K40" s="45">
        <v>515</v>
      </c>
      <c r="L40" s="45">
        <v>80</v>
      </c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</row>
    <row r="41" spans="8:24" s="43" customFormat="1" ht="15.75" hidden="1" customHeight="1" x14ac:dyDescent="0.25">
      <c r="H41"/>
      <c r="I41">
        <v>34</v>
      </c>
      <c r="J41" s="51" t="s">
        <v>41</v>
      </c>
      <c r="K41" s="45">
        <v>276</v>
      </c>
      <c r="L41" s="45">
        <v>300</v>
      </c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</row>
    <row r="42" spans="8:24" s="43" customFormat="1" ht="15.75" hidden="1" customHeight="1" x14ac:dyDescent="0.25">
      <c r="H42"/>
      <c r="I42">
        <v>35</v>
      </c>
      <c r="J42" s="51" t="s">
        <v>42</v>
      </c>
      <c r="K42" s="45">
        <v>123</v>
      </c>
      <c r="L42" s="45">
        <v>125</v>
      </c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</row>
    <row r="43" spans="8:24" s="43" customFormat="1" ht="15.75" hidden="1" customHeight="1" x14ac:dyDescent="0.25">
      <c r="H43"/>
      <c r="I43">
        <v>36</v>
      </c>
      <c r="J43" s="51" t="s">
        <v>43</v>
      </c>
      <c r="K43" s="45">
        <v>82</v>
      </c>
      <c r="L43" s="45">
        <v>0</v>
      </c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</row>
    <row r="44" spans="8:24" s="43" customFormat="1" ht="15.75" hidden="1" customHeight="1" x14ac:dyDescent="0.25">
      <c r="H44"/>
      <c r="I44">
        <v>37</v>
      </c>
      <c r="J44" s="51" t="s">
        <v>44</v>
      </c>
      <c r="K44" s="45">
        <v>88</v>
      </c>
      <c r="L44" s="45">
        <v>71</v>
      </c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</row>
    <row r="45" spans="8:24" s="43" customFormat="1" ht="15.75" hidden="1" customHeight="1" x14ac:dyDescent="0.25">
      <c r="H45"/>
      <c r="I45">
        <v>38</v>
      </c>
      <c r="J45" s="51" t="s">
        <v>45</v>
      </c>
      <c r="K45" s="45">
        <v>190</v>
      </c>
      <c r="L45" s="45">
        <v>156</v>
      </c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</row>
    <row r="46" spans="8:24" s="43" customFormat="1" ht="15.75" hidden="1" customHeight="1" x14ac:dyDescent="0.25">
      <c r="H46"/>
      <c r="I46">
        <v>39</v>
      </c>
      <c r="J46" s="51" t="s">
        <v>46</v>
      </c>
      <c r="K46" s="45">
        <v>377</v>
      </c>
      <c r="L46" s="45">
        <f>400+44</f>
        <v>444</v>
      </c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</row>
    <row r="47" spans="8:24" s="43" customFormat="1" hidden="1" x14ac:dyDescent="0.25">
      <c r="H47"/>
      <c r="I47">
        <v>40</v>
      </c>
      <c r="J47" s="51" t="s">
        <v>47</v>
      </c>
      <c r="K47" s="45">
        <v>113</v>
      </c>
      <c r="L47" s="45">
        <v>219</v>
      </c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</row>
    <row r="48" spans="8:24" s="43" customFormat="1" hidden="1" x14ac:dyDescent="0.25">
      <c r="H48"/>
      <c r="I48">
        <v>41</v>
      </c>
      <c r="J48" s="51" t="s">
        <v>48</v>
      </c>
      <c r="K48" s="45">
        <v>157</v>
      </c>
      <c r="L48" s="45">
        <v>129</v>
      </c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</row>
    <row r="49" spans="8:24" s="43" customFormat="1" hidden="1" x14ac:dyDescent="0.25">
      <c r="H49"/>
      <c r="I49">
        <v>42</v>
      </c>
      <c r="J49" s="51" t="s">
        <v>49</v>
      </c>
      <c r="K49" s="45">
        <v>98</v>
      </c>
      <c r="L49" s="45">
        <v>0</v>
      </c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</row>
    <row r="50" spans="8:24" s="43" customFormat="1" hidden="1" x14ac:dyDescent="0.25">
      <c r="H50"/>
      <c r="I50">
        <v>43</v>
      </c>
      <c r="J50" s="51" t="s">
        <v>50</v>
      </c>
      <c r="K50" s="45">
        <v>818</v>
      </c>
      <c r="L50" s="45">
        <v>1550</v>
      </c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</row>
    <row r="51" spans="8:24" s="43" customFormat="1" hidden="1" x14ac:dyDescent="0.25">
      <c r="H51"/>
      <c r="I51">
        <v>44</v>
      </c>
      <c r="J51" s="51" t="s">
        <v>51</v>
      </c>
      <c r="K51" s="45">
        <v>94</v>
      </c>
      <c r="L51" s="45">
        <f>94-44</f>
        <v>50</v>
      </c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</row>
    <row r="52" spans="8:24" s="43" customFormat="1" hidden="1" x14ac:dyDescent="0.25">
      <c r="H52"/>
      <c r="I52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</row>
    <row r="73" spans="6:8" hidden="1" x14ac:dyDescent="0.25">
      <c r="F73" s="59">
        <f>(E9+E10)-E8</f>
        <v>0</v>
      </c>
      <c r="G73" s="59"/>
    </row>
    <row r="76" spans="6:8" hidden="1" x14ac:dyDescent="0.25">
      <c r="H76" s="60"/>
    </row>
  </sheetData>
  <sheetProtection algorithmName="SHA-512" hashValue="YMrbnMjLpFGNi3Hz6Qv7piAZlQ5m4DWoa4KX3GOgoQ7DATXKub47SZ553DMP8O7N1cGLKmExdsQEKP74eqX1PQ==" saltValue="viWIkMzekCwEgP/ICW4E4Q==" spinCount="100000" sheet="1" objects="1" scenarios="1"/>
  <mergeCells count="15">
    <mergeCell ref="C14:F14"/>
    <mergeCell ref="C2:F2"/>
    <mergeCell ref="C3:F3"/>
    <mergeCell ref="C7:D7"/>
    <mergeCell ref="C8:D8"/>
    <mergeCell ref="C9:D9"/>
    <mergeCell ref="C4:F4"/>
    <mergeCell ref="C6:F6"/>
    <mergeCell ref="C10:D10"/>
    <mergeCell ref="C12:D12"/>
    <mergeCell ref="E7:F7"/>
    <mergeCell ref="E11:F11"/>
    <mergeCell ref="C11:D11"/>
    <mergeCell ref="E12:F12"/>
    <mergeCell ref="C13:F13"/>
  </mergeCells>
  <conditionalFormatting sqref="E7 E10 E11:F12">
    <cfRule type="containsText" dxfId="20" priority="3" operator="containsText" text="&lt;">
      <formula>NOT(ISERROR(SEARCH("&lt;",E7)))</formula>
    </cfRule>
  </conditionalFormatting>
  <dataValidations count="7">
    <dataValidation type="whole" allowBlank="1" showInputMessage="1" showErrorMessage="1" sqref="H19" xr:uid="{CC4650D7-5F9F-4F1E-A863-D594C4670005}">
      <formula1>0</formula1>
      <formula2>100001</formula2>
    </dataValidation>
    <dataValidation allowBlank="1" showInputMessage="1" showErrorMessage="1" promptTitle="Automatisch ingevuld" prompt="Deze cel wordt automatisch ingevuld op basis van de gekozen gemeente. " sqref="E8:E9" xr:uid="{D31D1F6C-7663-48F9-9708-EC18B044C63D}"/>
    <dataValidation type="whole" errorStyle="information" allowBlank="1" showInputMessage="1" showErrorMessage="1" errorTitle="Let op!" error="Voeg documentatie toe aan de subsidieaanvraag waaruit deze verhoogde realisatie blijkt.  " promptTitle="Extra plaatsen" prompt="Indien van toepassing: vul hier het extra aantal plaatsen in dat de gemeente i.h.k.v. de Spreidingswet realiseert bovenop het aantal uit het verdeelbesluit van 20-12-2024. Let op: voor deze extra plekken dient documentatie aangeleverd te worden. " sqref="E10" xr:uid="{3F29EFF4-81B1-40A8-BD1A-5F91B64F4E1B}">
      <formula1>0</formula1>
      <formula2>0</formula2>
    </dataValidation>
    <dataValidation type="list" allowBlank="1" showInputMessage="1" showErrorMessage="1" sqref="E11:F11" xr:uid="{B931D416-3B11-4149-B9FF-89138EAA61AB}">
      <formula1>$C$17:$C$19</formula1>
    </dataValidation>
    <dataValidation allowBlank="1" showInputMessage="1" showErrorMessage="1" errorTitle="Subsidieregeling gesloten!" error="U kunt een aanvraag indienen tussen 19 maart en 30 september 2026. " sqref="E12:F12" xr:uid="{C7270F3E-86C7-4388-A1A5-8C8400EFD52C}"/>
    <dataValidation allowBlank="1" showErrorMessage="1" promptTitle="Projectnaam" prompt="Vul de naam in van het project. Deze moet corresponderen met de ingevulde projectnaam in het subsidieaanvraagformulier. De projectnaam kan de straatnaam zijn van de projectlocatie. " sqref="C8:C12" xr:uid="{EC35B8FA-5ECA-4724-98D2-5E41F34BD50E}"/>
    <dataValidation type="list" allowBlank="1" showInputMessage="1" showErrorMessage="1" promptTitle="Dropdown-menu" prompt="Selecteer_x000a_ uw gemeente uit de lijst. " sqref="E7:F7" xr:uid="{711739D1-1809-4739-A4C9-B4B916519F9D}">
      <formula1>$J$7:$J$53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69ECC-20E5-4239-B565-E93A0F8FB59B}">
  <sheetPr codeName="Blad4">
    <tabColor theme="1" tint="0.499984740745262"/>
    <pageSetUpPr fitToPage="1"/>
  </sheetPr>
  <dimension ref="A1:Z81"/>
  <sheetViews>
    <sheetView topLeftCell="A9" zoomScaleNormal="100" workbookViewId="0">
      <selection activeCell="C33" sqref="C33"/>
    </sheetView>
  </sheetViews>
  <sheetFormatPr defaultColWidth="0" defaultRowHeight="15" customHeight="1" zeroHeight="1" x14ac:dyDescent="0.25"/>
  <cols>
    <col min="1" max="1" width="2.7109375" customWidth="1"/>
    <col min="2" max="2" width="2.7109375" style="1" customWidth="1"/>
    <col min="3" max="3" width="13.42578125" style="1" customWidth="1"/>
    <col min="4" max="4" width="32.28515625" style="1" customWidth="1"/>
    <col min="5" max="5" width="28.140625" style="1" customWidth="1"/>
    <col min="6" max="6" width="17.140625" style="1" customWidth="1"/>
    <col min="7" max="7" width="16.85546875" style="1" customWidth="1"/>
    <col min="8" max="8" width="12.42578125" style="1" customWidth="1"/>
    <col min="9" max="9" width="16.7109375" style="1" customWidth="1"/>
    <col min="10" max="10" width="14.140625" style="1" customWidth="1"/>
    <col min="11" max="12" width="2.7109375" style="1" customWidth="1"/>
    <col min="13" max="16384" width="9.140625" hidden="1"/>
  </cols>
  <sheetData>
    <row r="1" spans="1:26" ht="14.45" customHeight="1" x14ac:dyDescent="0.25">
      <c r="A1" s="1"/>
    </row>
    <row r="2" spans="1:26" s="43" customFormat="1" ht="20.100000000000001" customHeight="1" x14ac:dyDescent="0.25">
      <c r="A2" s="14"/>
      <c r="B2" s="23"/>
      <c r="C2" s="161" t="s">
        <v>174</v>
      </c>
      <c r="D2" s="161"/>
      <c r="E2" s="161"/>
      <c r="F2" s="161"/>
      <c r="G2" s="161"/>
      <c r="H2" s="161"/>
      <c r="I2" s="161"/>
      <c r="J2" s="161"/>
      <c r="K2" s="91" t="s">
        <v>167</v>
      </c>
      <c r="L2" s="1"/>
    </row>
    <row r="3" spans="1:26" s="43" customFormat="1" ht="20.100000000000001" customHeight="1" x14ac:dyDescent="0.25">
      <c r="A3" s="14"/>
      <c r="B3" s="24"/>
      <c r="C3" s="162" t="s">
        <v>149</v>
      </c>
      <c r="D3" s="162"/>
      <c r="E3" s="214" t="s">
        <v>179</v>
      </c>
      <c r="F3" s="214"/>
      <c r="G3" s="214"/>
      <c r="H3" s="214"/>
      <c r="I3" s="214"/>
      <c r="J3" s="214"/>
      <c r="K3" s="92"/>
      <c r="L3" s="1"/>
    </row>
    <row r="4" spans="1:26" s="95" customFormat="1" ht="20.100000000000001" customHeight="1" x14ac:dyDescent="0.25">
      <c r="A4" s="14"/>
      <c r="B4" s="93"/>
      <c r="C4" s="216" t="str">
        <f>'1. Basis'!C15&amp;'1. Basis'!C7&amp;'1. Basis'!E7</f>
        <v>Subsidieaanvraag Gemeente &lt;selecteer&gt;</v>
      </c>
      <c r="D4" s="216"/>
      <c r="E4" s="214"/>
      <c r="F4" s="214"/>
      <c r="G4" s="214"/>
      <c r="H4" s="214"/>
      <c r="I4" s="214"/>
      <c r="J4" s="214"/>
      <c r="K4" s="94"/>
      <c r="L4" s="1"/>
    </row>
    <row r="5" spans="1:26" s="43" customFormat="1" ht="18" customHeight="1" x14ac:dyDescent="0.25">
      <c r="A5" s="14"/>
      <c r="B5" s="25"/>
      <c r="C5" s="186">
        <f>'1. Basis'!E12</f>
        <v>0</v>
      </c>
      <c r="D5" s="186"/>
      <c r="E5" s="215"/>
      <c r="F5" s="215"/>
      <c r="G5" s="215"/>
      <c r="H5" s="215"/>
      <c r="I5" s="215"/>
      <c r="J5" s="215"/>
      <c r="K5" s="96"/>
      <c r="L5" s="1"/>
      <c r="M5" s="45"/>
      <c r="N5" s="45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s="43" customFormat="1" ht="18" customHeight="1" x14ac:dyDescent="0.25">
      <c r="A6" s="14"/>
      <c r="B6" s="25"/>
      <c r="C6" s="97"/>
      <c r="D6" s="97"/>
      <c r="E6" s="67"/>
      <c r="F6" s="67"/>
      <c r="G6" s="67"/>
      <c r="H6" s="98"/>
      <c r="I6" s="98"/>
      <c r="J6" s="98"/>
      <c r="K6" s="96"/>
      <c r="L6" s="1"/>
      <c r="M6" s="45"/>
      <c r="N6" s="45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s="43" customFormat="1" ht="18" customHeight="1" x14ac:dyDescent="0.25">
      <c r="A7" s="14"/>
      <c r="B7" s="25"/>
      <c r="C7" s="217" t="s">
        <v>109</v>
      </c>
      <c r="D7" s="218"/>
      <c r="E7" s="218"/>
      <c r="F7" s="218"/>
      <c r="G7" s="218"/>
      <c r="H7" s="218"/>
      <c r="I7" s="218"/>
      <c r="J7" s="219"/>
      <c r="K7" s="96"/>
      <c r="L7" s="1"/>
      <c r="M7" s="45"/>
      <c r="N7" s="45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s="43" customFormat="1" ht="18" customHeight="1" x14ac:dyDescent="0.25">
      <c r="A8" s="14"/>
      <c r="B8" s="25"/>
      <c r="C8" s="196" t="s">
        <v>184</v>
      </c>
      <c r="D8" s="197"/>
      <c r="E8" s="220"/>
      <c r="F8" s="221"/>
      <c r="G8" s="221"/>
      <c r="H8" s="222"/>
      <c r="I8" s="221"/>
      <c r="J8" s="223"/>
      <c r="K8" s="96"/>
      <c r="L8" s="1"/>
      <c r="M8" s="45"/>
      <c r="N8" s="45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s="43" customFormat="1" ht="18" customHeight="1" x14ac:dyDescent="0.25">
      <c r="A9" s="14"/>
      <c r="B9" s="25"/>
      <c r="C9" s="163" t="s">
        <v>185</v>
      </c>
      <c r="D9" s="164"/>
      <c r="E9" s="135">
        <v>0</v>
      </c>
      <c r="F9" s="212" t="s">
        <v>112</v>
      </c>
      <c r="G9" s="213"/>
      <c r="H9" s="149">
        <v>0</v>
      </c>
      <c r="I9" s="212" t="s">
        <v>111</v>
      </c>
      <c r="J9" s="213"/>
      <c r="K9" s="96"/>
      <c r="L9" s="1"/>
      <c r="M9" s="45"/>
      <c r="N9" s="45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s="43" customFormat="1" ht="18" customHeight="1" x14ac:dyDescent="0.25">
      <c r="A10" s="14"/>
      <c r="B10" s="25"/>
      <c r="C10" s="165" t="s">
        <v>186</v>
      </c>
      <c r="D10" s="193"/>
      <c r="E10" s="136" t="s">
        <v>66</v>
      </c>
      <c r="F10" s="187" t="s">
        <v>108</v>
      </c>
      <c r="G10" s="187"/>
      <c r="H10" s="187"/>
      <c r="I10" s="187"/>
      <c r="J10" s="188"/>
      <c r="K10" s="96"/>
      <c r="L10" s="1"/>
      <c r="M10" s="45"/>
      <c r="N10" s="45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s="43" customFormat="1" ht="18" customHeight="1" x14ac:dyDescent="0.25">
      <c r="A11" s="14"/>
      <c r="B11" s="25"/>
      <c r="C11" s="194" t="s">
        <v>187</v>
      </c>
      <c r="D11" s="195"/>
      <c r="E11" s="137">
        <v>0</v>
      </c>
      <c r="F11" s="224" t="s">
        <v>15</v>
      </c>
      <c r="G11" s="224"/>
      <c r="H11" s="224"/>
      <c r="I11" s="224"/>
      <c r="J11" s="225"/>
      <c r="K11" s="96"/>
      <c r="L11" s="1"/>
      <c r="M11" s="45"/>
      <c r="N11" s="45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s="43" customFormat="1" ht="18" customHeight="1" x14ac:dyDescent="0.25">
      <c r="A12" s="14"/>
      <c r="B12" s="25"/>
      <c r="C12" s="189" t="s">
        <v>188</v>
      </c>
      <c r="D12" s="190"/>
      <c r="E12" s="199" t="s">
        <v>3</v>
      </c>
      <c r="F12" s="199"/>
      <c r="G12" s="199"/>
      <c r="H12" s="200"/>
      <c r="I12" s="199"/>
      <c r="J12" s="199"/>
      <c r="K12" s="96"/>
      <c r="L12" s="1"/>
      <c r="M12" s="45"/>
      <c r="N12" s="45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s="43" customFormat="1" ht="18" customHeight="1" x14ac:dyDescent="0.25">
      <c r="A13" s="14"/>
      <c r="B13" s="25"/>
      <c r="C13" s="191" t="s">
        <v>189</v>
      </c>
      <c r="D13" s="192"/>
      <c r="E13" s="199" t="s">
        <v>3</v>
      </c>
      <c r="F13" s="199"/>
      <c r="G13" s="199"/>
      <c r="H13" s="200"/>
      <c r="I13" s="199"/>
      <c r="J13" s="199"/>
      <c r="K13" s="96"/>
      <c r="L13" s="1"/>
      <c r="M13" s="45"/>
      <c r="N13" s="45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s="43" customFormat="1" ht="18" customHeight="1" x14ac:dyDescent="0.25">
      <c r="A14" s="14"/>
      <c r="B14" s="25"/>
      <c r="C14" s="191" t="s">
        <v>190</v>
      </c>
      <c r="D14" s="192"/>
      <c r="E14" s="199" t="s">
        <v>3</v>
      </c>
      <c r="F14" s="199"/>
      <c r="G14" s="199"/>
      <c r="H14" s="200"/>
      <c r="I14" s="199"/>
      <c r="J14" s="199"/>
      <c r="K14" s="96"/>
      <c r="L14" s="1"/>
      <c r="M14" s="45"/>
      <c r="N14" s="45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s="43" customFormat="1" ht="18" customHeight="1" x14ac:dyDescent="0.25">
      <c r="A15" s="14"/>
      <c r="B15" s="25"/>
      <c r="C15" s="191" t="s">
        <v>191</v>
      </c>
      <c r="D15" s="192"/>
      <c r="E15" s="199" t="s">
        <v>3</v>
      </c>
      <c r="F15" s="199"/>
      <c r="G15" s="199"/>
      <c r="H15" s="200"/>
      <c r="I15" s="199"/>
      <c r="J15" s="199"/>
      <c r="K15" s="96"/>
      <c r="L15" s="1"/>
      <c r="M15" s="45"/>
      <c r="N15" s="45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s="43" customFormat="1" ht="18" customHeight="1" x14ac:dyDescent="0.25">
      <c r="A16" s="14"/>
      <c r="B16" s="25"/>
      <c r="C16" s="191" t="s">
        <v>192</v>
      </c>
      <c r="D16" s="192"/>
      <c r="E16" s="199" t="s">
        <v>3</v>
      </c>
      <c r="F16" s="199"/>
      <c r="G16" s="199"/>
      <c r="H16" s="200"/>
      <c r="I16" s="199"/>
      <c r="J16" s="199"/>
      <c r="K16" s="96"/>
      <c r="L16" s="1"/>
      <c r="M16" s="45"/>
      <c r="N16" s="45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s="43" customFormat="1" ht="18" customHeight="1" x14ac:dyDescent="0.25">
      <c r="A17" s="14"/>
      <c r="B17" s="25"/>
      <c r="C17" s="191" t="s">
        <v>193</v>
      </c>
      <c r="D17" s="192"/>
      <c r="E17" s="199" t="s">
        <v>3</v>
      </c>
      <c r="F17" s="199"/>
      <c r="G17" s="199"/>
      <c r="H17" s="200"/>
      <c r="I17" s="199"/>
      <c r="J17" s="199"/>
      <c r="K17" s="96"/>
      <c r="L17" s="1"/>
      <c r="M17" s="45"/>
      <c r="N17" s="45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s="43" customFormat="1" ht="15" customHeight="1" x14ac:dyDescent="0.25">
      <c r="A18" s="14"/>
      <c r="B18" s="24"/>
      <c r="C18" s="205" t="s">
        <v>108</v>
      </c>
      <c r="D18" s="205"/>
      <c r="E18" s="205"/>
      <c r="F18" s="205"/>
      <c r="G18" s="205"/>
      <c r="H18" s="205"/>
      <c r="I18" s="205"/>
      <c r="J18" s="205"/>
      <c r="K18" s="92"/>
      <c r="L18" s="1"/>
    </row>
    <row r="19" spans="1:26" ht="20.100000000000001" customHeight="1" x14ac:dyDescent="0.25">
      <c r="A19" s="14"/>
      <c r="B19" s="24"/>
      <c r="C19" s="168" t="s">
        <v>165</v>
      </c>
      <c r="D19" s="169"/>
      <c r="E19" s="169"/>
      <c r="F19" s="169"/>
      <c r="G19" s="169"/>
      <c r="H19" s="169"/>
      <c r="I19" s="169"/>
      <c r="J19" s="170"/>
      <c r="K19" s="14"/>
    </row>
    <row r="20" spans="1:26" ht="36" customHeight="1" x14ac:dyDescent="0.25">
      <c r="A20" s="14"/>
      <c r="B20" s="24"/>
      <c r="C20" s="99" t="s">
        <v>53</v>
      </c>
      <c r="D20" s="100" t="s">
        <v>54</v>
      </c>
      <c r="E20" s="100" t="s">
        <v>55</v>
      </c>
      <c r="F20" s="101" t="s">
        <v>56</v>
      </c>
      <c r="G20" s="101" t="s">
        <v>57</v>
      </c>
      <c r="H20" s="102" t="s">
        <v>58</v>
      </c>
      <c r="I20" s="133" t="s">
        <v>110</v>
      </c>
      <c r="J20" s="103" t="s">
        <v>59</v>
      </c>
      <c r="K20" s="14"/>
    </row>
    <row r="21" spans="1:26" ht="15.75" customHeight="1" thickBot="1" x14ac:dyDescent="0.3">
      <c r="A21" s="14"/>
      <c r="B21" s="24"/>
      <c r="C21" s="104" t="s">
        <v>60</v>
      </c>
      <c r="D21" s="105" t="s">
        <v>61</v>
      </c>
      <c r="E21" s="105" t="s">
        <v>62</v>
      </c>
      <c r="F21" s="106">
        <v>45658</v>
      </c>
      <c r="G21" s="107">
        <v>45736</v>
      </c>
      <c r="H21" s="108">
        <v>75</v>
      </c>
      <c r="I21" s="105">
        <v>50</v>
      </c>
      <c r="J21" s="109">
        <f>H21*I21</f>
        <v>3750</v>
      </c>
      <c r="K21" s="14"/>
    </row>
    <row r="22" spans="1:26" ht="15.75" customHeight="1" thickTop="1" x14ac:dyDescent="0.25">
      <c r="A22" s="14"/>
      <c r="B22" s="24"/>
      <c r="C22" s="110" t="s">
        <v>63</v>
      </c>
      <c r="D22" s="82" t="s">
        <v>64</v>
      </c>
      <c r="E22" s="82" t="s">
        <v>65</v>
      </c>
      <c r="F22" s="81" t="s">
        <v>66</v>
      </c>
      <c r="G22" s="81" t="s">
        <v>66</v>
      </c>
      <c r="H22" s="159">
        <v>0</v>
      </c>
      <c r="I22" s="158">
        <v>0</v>
      </c>
      <c r="J22" s="111">
        <f>H22*I22</f>
        <v>0</v>
      </c>
      <c r="K22" s="14"/>
    </row>
    <row r="23" spans="1:26" x14ac:dyDescent="0.25">
      <c r="A23" s="14"/>
      <c r="B23" s="24"/>
      <c r="C23" s="112" t="s">
        <v>67</v>
      </c>
      <c r="D23" s="82" t="s">
        <v>64</v>
      </c>
      <c r="E23" s="157" t="s">
        <v>65</v>
      </c>
      <c r="F23" s="81" t="s">
        <v>66</v>
      </c>
      <c r="G23" s="81" t="s">
        <v>66</v>
      </c>
      <c r="H23" s="159">
        <v>0</v>
      </c>
      <c r="I23" s="158">
        <v>0</v>
      </c>
      <c r="J23" s="111">
        <f t="shared" ref="J23:J31" si="0">H23*I23</f>
        <v>0</v>
      </c>
      <c r="K23" s="14"/>
    </row>
    <row r="24" spans="1:26" x14ac:dyDescent="0.25">
      <c r="A24" s="14"/>
      <c r="B24" s="24"/>
      <c r="C24" s="112" t="s">
        <v>68</v>
      </c>
      <c r="D24" s="82" t="s">
        <v>64</v>
      </c>
      <c r="E24" s="82" t="s">
        <v>65</v>
      </c>
      <c r="F24" s="81" t="s">
        <v>66</v>
      </c>
      <c r="G24" s="81" t="s">
        <v>66</v>
      </c>
      <c r="H24" s="159">
        <v>0</v>
      </c>
      <c r="I24" s="158">
        <v>0</v>
      </c>
      <c r="J24" s="111">
        <f t="shared" si="0"/>
        <v>0</v>
      </c>
      <c r="K24" s="14"/>
    </row>
    <row r="25" spans="1:26" x14ac:dyDescent="0.25">
      <c r="A25" s="14"/>
      <c r="B25" s="24"/>
      <c r="C25" s="110" t="s">
        <v>69</v>
      </c>
      <c r="D25" s="138" t="s">
        <v>64</v>
      </c>
      <c r="E25" s="138" t="s">
        <v>65</v>
      </c>
      <c r="F25" s="139" t="s">
        <v>66</v>
      </c>
      <c r="G25" s="139" t="s">
        <v>66</v>
      </c>
      <c r="H25" s="159">
        <v>0</v>
      </c>
      <c r="I25" s="141">
        <v>0</v>
      </c>
      <c r="J25" s="111">
        <f t="shared" si="0"/>
        <v>0</v>
      </c>
      <c r="K25" s="14"/>
    </row>
    <row r="26" spans="1:26" x14ac:dyDescent="0.25">
      <c r="A26" s="14"/>
      <c r="B26" s="24"/>
      <c r="C26" s="112" t="s">
        <v>70</v>
      </c>
      <c r="D26" s="142" t="s">
        <v>64</v>
      </c>
      <c r="E26" s="142" t="s">
        <v>65</v>
      </c>
      <c r="F26" s="143" t="s">
        <v>66</v>
      </c>
      <c r="G26" s="143" t="s">
        <v>66</v>
      </c>
      <c r="H26" s="140">
        <v>0</v>
      </c>
      <c r="I26" s="144">
        <v>0</v>
      </c>
      <c r="J26" s="111">
        <f t="shared" si="0"/>
        <v>0</v>
      </c>
      <c r="K26" s="14"/>
    </row>
    <row r="27" spans="1:26" x14ac:dyDescent="0.25">
      <c r="A27" s="14"/>
      <c r="B27" s="24"/>
      <c r="C27" s="112" t="s">
        <v>71</v>
      </c>
      <c r="D27" s="142" t="s">
        <v>64</v>
      </c>
      <c r="E27" s="142" t="s">
        <v>65</v>
      </c>
      <c r="F27" s="143" t="s">
        <v>66</v>
      </c>
      <c r="G27" s="143" t="s">
        <v>66</v>
      </c>
      <c r="H27" s="140">
        <v>0</v>
      </c>
      <c r="I27" s="144">
        <v>0</v>
      </c>
      <c r="J27" s="111">
        <f t="shared" si="0"/>
        <v>0</v>
      </c>
      <c r="K27" s="14"/>
    </row>
    <row r="28" spans="1:26" x14ac:dyDescent="0.25">
      <c r="A28" s="14"/>
      <c r="B28" s="24"/>
      <c r="C28" s="112" t="s">
        <v>72</v>
      </c>
      <c r="D28" s="142" t="s">
        <v>64</v>
      </c>
      <c r="E28" s="142" t="s">
        <v>65</v>
      </c>
      <c r="F28" s="143" t="s">
        <v>66</v>
      </c>
      <c r="G28" s="143" t="s">
        <v>66</v>
      </c>
      <c r="H28" s="140">
        <v>0</v>
      </c>
      <c r="I28" s="144">
        <v>0</v>
      </c>
      <c r="J28" s="111">
        <f t="shared" si="0"/>
        <v>0</v>
      </c>
      <c r="K28" s="14"/>
    </row>
    <row r="29" spans="1:26" x14ac:dyDescent="0.25">
      <c r="A29" s="14"/>
      <c r="B29" s="24"/>
      <c r="C29" s="112" t="s">
        <v>73</v>
      </c>
      <c r="D29" s="142" t="s">
        <v>64</v>
      </c>
      <c r="E29" s="142" t="s">
        <v>65</v>
      </c>
      <c r="F29" s="143" t="s">
        <v>66</v>
      </c>
      <c r="G29" s="143" t="s">
        <v>66</v>
      </c>
      <c r="H29" s="140">
        <v>0</v>
      </c>
      <c r="I29" s="144">
        <v>0</v>
      </c>
      <c r="J29" s="111">
        <f t="shared" si="0"/>
        <v>0</v>
      </c>
      <c r="K29" s="14"/>
    </row>
    <row r="30" spans="1:26" x14ac:dyDescent="0.25">
      <c r="A30" s="14"/>
      <c r="B30" s="24"/>
      <c r="C30" s="110" t="s">
        <v>74</v>
      </c>
      <c r="D30" s="142" t="s">
        <v>64</v>
      </c>
      <c r="E30" s="142" t="s">
        <v>65</v>
      </c>
      <c r="F30" s="143" t="s">
        <v>66</v>
      </c>
      <c r="G30" s="143" t="s">
        <v>66</v>
      </c>
      <c r="H30" s="140">
        <v>0</v>
      </c>
      <c r="I30" s="144">
        <v>0</v>
      </c>
      <c r="J30" s="111">
        <f t="shared" si="0"/>
        <v>0</v>
      </c>
      <c r="K30" s="14"/>
    </row>
    <row r="31" spans="1:26" ht="15.75" thickBot="1" x14ac:dyDescent="0.3">
      <c r="A31" s="14"/>
      <c r="B31" s="24"/>
      <c r="C31" s="113" t="s">
        <v>75</v>
      </c>
      <c r="D31" s="145" t="s">
        <v>64</v>
      </c>
      <c r="E31" s="145" t="s">
        <v>65</v>
      </c>
      <c r="F31" s="146" t="s">
        <v>66</v>
      </c>
      <c r="G31" s="146" t="s">
        <v>66</v>
      </c>
      <c r="H31" s="147">
        <v>0</v>
      </c>
      <c r="I31" s="148">
        <v>0</v>
      </c>
      <c r="J31" s="114">
        <f t="shared" si="0"/>
        <v>0</v>
      </c>
      <c r="K31" s="14"/>
    </row>
    <row r="32" spans="1:26" ht="20.25" customHeight="1" thickTop="1" x14ac:dyDescent="0.25">
      <c r="A32" s="14"/>
      <c r="B32" s="24"/>
      <c r="C32" s="183" t="s">
        <v>194</v>
      </c>
      <c r="D32" s="184"/>
      <c r="E32" s="184"/>
      <c r="F32" s="184"/>
      <c r="G32" s="184"/>
      <c r="H32" s="184"/>
      <c r="I32" s="185"/>
      <c r="J32" s="115">
        <f>SUM(J22:J31)</f>
        <v>0</v>
      </c>
      <c r="K32" s="14"/>
    </row>
    <row r="33" spans="1:12" ht="15" customHeight="1" x14ac:dyDescent="0.25">
      <c r="A33" s="14"/>
      <c r="B33" s="24"/>
      <c r="K33" s="14"/>
    </row>
    <row r="34" spans="1:12" ht="15" customHeight="1" x14ac:dyDescent="0.25">
      <c r="A34" s="14"/>
      <c r="B34" s="24"/>
      <c r="C34" s="168" t="s">
        <v>166</v>
      </c>
      <c r="D34" s="169"/>
      <c r="E34" s="169"/>
      <c r="F34" s="169"/>
      <c r="G34" s="169"/>
      <c r="H34" s="169"/>
      <c r="I34" s="169"/>
      <c r="J34" s="170"/>
      <c r="K34" s="14"/>
    </row>
    <row r="35" spans="1:12" ht="15" customHeight="1" x14ac:dyDescent="0.25">
      <c r="A35" s="14"/>
      <c r="B35" s="24"/>
      <c r="C35" s="206" t="s">
        <v>78</v>
      </c>
      <c r="D35" s="207"/>
      <c r="E35" s="207"/>
      <c r="F35" s="207"/>
      <c r="G35" s="207"/>
      <c r="H35" s="207"/>
      <c r="I35" s="207"/>
      <c r="J35" s="208"/>
      <c r="K35" s="14"/>
    </row>
    <row r="36" spans="1:12" ht="15" customHeight="1" thickBot="1" x14ac:dyDescent="0.3">
      <c r="A36" s="14"/>
      <c r="B36" s="24"/>
      <c r="C36" s="209"/>
      <c r="D36" s="210"/>
      <c r="E36" s="210"/>
      <c r="F36" s="210"/>
      <c r="G36" s="210"/>
      <c r="H36" s="210"/>
      <c r="I36" s="210"/>
      <c r="J36" s="211"/>
      <c r="K36" s="14"/>
    </row>
    <row r="37" spans="1:12" s="47" customFormat="1" ht="69.95" customHeight="1" thickTop="1" thickBot="1" x14ac:dyDescent="0.3">
      <c r="A37" s="116"/>
      <c r="B37" s="117"/>
      <c r="C37" s="178" t="str">
        <f>C22&amp;D22</f>
        <v>Functie 1: &lt;functietitel&gt;</v>
      </c>
      <c r="D37" s="179"/>
      <c r="E37" s="180"/>
      <c r="F37" s="181"/>
      <c r="G37" s="181"/>
      <c r="H37" s="181"/>
      <c r="I37" s="181"/>
      <c r="J37" s="182"/>
      <c r="K37" s="116"/>
      <c r="L37" s="63"/>
    </row>
    <row r="38" spans="1:12" s="47" customFormat="1" ht="69.95" customHeight="1" thickTop="1" thickBot="1" x14ac:dyDescent="0.3">
      <c r="A38" s="116"/>
      <c r="B38" s="117"/>
      <c r="C38" s="178" t="str">
        <f t="shared" ref="C38:C46" si="1">C23&amp;D23</f>
        <v>Functie 2: &lt;functietitel&gt;</v>
      </c>
      <c r="D38" s="179"/>
      <c r="E38" s="180"/>
      <c r="F38" s="181"/>
      <c r="G38" s="181"/>
      <c r="H38" s="181"/>
      <c r="I38" s="181"/>
      <c r="J38" s="182"/>
      <c r="K38" s="116"/>
      <c r="L38" s="63"/>
    </row>
    <row r="39" spans="1:12" s="47" customFormat="1" ht="69.95" customHeight="1" thickTop="1" thickBot="1" x14ac:dyDescent="0.3">
      <c r="A39" s="116"/>
      <c r="B39" s="117"/>
      <c r="C39" s="178" t="str">
        <f t="shared" si="1"/>
        <v>Functie 3: &lt;functietitel&gt;</v>
      </c>
      <c r="D39" s="179"/>
      <c r="E39" s="180"/>
      <c r="F39" s="181"/>
      <c r="G39" s="181"/>
      <c r="H39" s="181"/>
      <c r="I39" s="181"/>
      <c r="J39" s="182"/>
      <c r="K39" s="116"/>
      <c r="L39" s="63"/>
    </row>
    <row r="40" spans="1:12" s="47" customFormat="1" ht="69.95" customHeight="1" thickTop="1" thickBot="1" x14ac:dyDescent="0.3">
      <c r="A40" s="116"/>
      <c r="B40" s="117"/>
      <c r="C40" s="178" t="str">
        <f t="shared" si="1"/>
        <v>Functie 4: &lt;functietitel&gt;</v>
      </c>
      <c r="D40" s="179"/>
      <c r="E40" s="180"/>
      <c r="F40" s="181"/>
      <c r="G40" s="181"/>
      <c r="H40" s="181"/>
      <c r="I40" s="181"/>
      <c r="J40" s="182"/>
      <c r="K40" s="116"/>
      <c r="L40" s="63"/>
    </row>
    <row r="41" spans="1:12" s="47" customFormat="1" ht="69.95" customHeight="1" thickTop="1" thickBot="1" x14ac:dyDescent="0.3">
      <c r="A41" s="116"/>
      <c r="B41" s="117"/>
      <c r="C41" s="178" t="str">
        <f t="shared" si="1"/>
        <v>Functie 5: &lt;functietitel&gt;</v>
      </c>
      <c r="D41" s="179"/>
      <c r="E41" s="180"/>
      <c r="F41" s="181"/>
      <c r="G41" s="181"/>
      <c r="H41" s="181"/>
      <c r="I41" s="181"/>
      <c r="J41" s="182"/>
      <c r="K41" s="116"/>
      <c r="L41" s="63"/>
    </row>
    <row r="42" spans="1:12" s="47" customFormat="1" ht="69.95" customHeight="1" thickTop="1" thickBot="1" x14ac:dyDescent="0.3">
      <c r="A42" s="116"/>
      <c r="B42" s="117"/>
      <c r="C42" s="178" t="str">
        <f t="shared" si="1"/>
        <v>Functie 6: &lt;functietitel&gt;</v>
      </c>
      <c r="D42" s="179"/>
      <c r="E42" s="180"/>
      <c r="F42" s="181"/>
      <c r="G42" s="181"/>
      <c r="H42" s="181"/>
      <c r="I42" s="181"/>
      <c r="J42" s="182"/>
      <c r="K42" s="116"/>
      <c r="L42" s="63"/>
    </row>
    <row r="43" spans="1:12" s="47" customFormat="1" ht="69.95" customHeight="1" thickTop="1" thickBot="1" x14ac:dyDescent="0.3">
      <c r="A43" s="116"/>
      <c r="B43" s="117"/>
      <c r="C43" s="178" t="str">
        <f t="shared" si="1"/>
        <v>Functie 7: &lt;functietitel&gt;</v>
      </c>
      <c r="D43" s="179"/>
      <c r="E43" s="180"/>
      <c r="F43" s="181"/>
      <c r="G43" s="181"/>
      <c r="H43" s="181"/>
      <c r="I43" s="181"/>
      <c r="J43" s="182"/>
      <c r="K43" s="116"/>
      <c r="L43" s="63"/>
    </row>
    <row r="44" spans="1:12" s="47" customFormat="1" ht="69.95" customHeight="1" thickTop="1" thickBot="1" x14ac:dyDescent="0.3">
      <c r="A44" s="116"/>
      <c r="B44" s="117"/>
      <c r="C44" s="178" t="str">
        <f t="shared" si="1"/>
        <v>Functie 8: &lt;functietitel&gt;</v>
      </c>
      <c r="D44" s="179"/>
      <c r="E44" s="180"/>
      <c r="F44" s="181"/>
      <c r="G44" s="181"/>
      <c r="H44" s="181"/>
      <c r="I44" s="181"/>
      <c r="J44" s="182"/>
      <c r="K44" s="116"/>
      <c r="L44" s="63"/>
    </row>
    <row r="45" spans="1:12" s="47" customFormat="1" ht="69.95" customHeight="1" thickTop="1" thickBot="1" x14ac:dyDescent="0.3">
      <c r="A45" s="116"/>
      <c r="B45" s="117"/>
      <c r="C45" s="178" t="str">
        <f t="shared" si="1"/>
        <v>Functie 9: &lt;functietitel&gt;</v>
      </c>
      <c r="D45" s="179"/>
      <c r="E45" s="180"/>
      <c r="F45" s="181"/>
      <c r="G45" s="181"/>
      <c r="H45" s="181"/>
      <c r="I45" s="181"/>
      <c r="J45" s="182"/>
      <c r="K45" s="116"/>
      <c r="L45" s="63"/>
    </row>
    <row r="46" spans="1:12" s="47" customFormat="1" ht="69.95" customHeight="1" thickTop="1" x14ac:dyDescent="0.25">
      <c r="A46" s="116"/>
      <c r="B46" s="117"/>
      <c r="C46" s="178" t="str">
        <f t="shared" si="1"/>
        <v>Functie 10: &lt;functietitel&gt;</v>
      </c>
      <c r="D46" s="179"/>
      <c r="E46" s="180"/>
      <c r="F46" s="181"/>
      <c r="G46" s="181"/>
      <c r="H46" s="181"/>
      <c r="I46" s="181"/>
      <c r="J46" s="182"/>
      <c r="K46" s="116"/>
      <c r="L46" s="63"/>
    </row>
    <row r="47" spans="1:12" s="47" customFormat="1" ht="26.25" customHeight="1" x14ac:dyDescent="0.25">
      <c r="A47" s="116"/>
      <c r="B47" s="201"/>
      <c r="C47" s="202"/>
      <c r="D47" s="202"/>
      <c r="E47" s="202"/>
      <c r="F47" s="202"/>
      <c r="G47" s="202"/>
      <c r="H47" s="202"/>
      <c r="I47" s="202"/>
      <c r="J47" s="202"/>
      <c r="K47" s="203"/>
      <c r="L47" s="63"/>
    </row>
    <row r="48" spans="1:12" ht="15" customHeight="1" x14ac:dyDescent="0.25">
      <c r="A48" s="14"/>
      <c r="B48" s="27"/>
      <c r="C48" s="83"/>
      <c r="D48" s="83"/>
      <c r="E48" s="83"/>
      <c r="F48" s="83"/>
      <c r="G48" s="204" t="str">
        <f>'4. Subsidiehoogte'!C24</f>
        <v>Provincie Noord-Holland</v>
      </c>
      <c r="H48" s="204"/>
      <c r="I48" s="204"/>
      <c r="J48" s="204"/>
      <c r="K48" s="118"/>
    </row>
    <row r="49" spans="1:11" ht="15" customHeight="1" x14ac:dyDescent="0.25">
      <c r="A49" s="1"/>
      <c r="B49" s="119"/>
      <c r="C49" s="119"/>
      <c r="D49" s="119"/>
      <c r="E49" s="119"/>
      <c r="F49" s="119"/>
      <c r="G49" s="119"/>
      <c r="H49" s="119"/>
      <c r="I49" s="119"/>
      <c r="J49" s="119"/>
      <c r="K49" s="119"/>
    </row>
    <row r="50" spans="1:11" ht="15" hidden="1" customHeight="1" x14ac:dyDescent="0.25">
      <c r="A50" s="1"/>
      <c r="C50" s="120" t="s">
        <v>3</v>
      </c>
      <c r="D50" s="120"/>
    </row>
    <row r="51" spans="1:11" ht="15" hidden="1" customHeight="1" x14ac:dyDescent="0.25">
      <c r="A51" s="1"/>
      <c r="C51" s="121" t="s">
        <v>118</v>
      </c>
      <c r="D51" s="121"/>
    </row>
    <row r="52" spans="1:11" ht="15" hidden="1" customHeight="1" x14ac:dyDescent="0.25">
      <c r="A52" s="1"/>
      <c r="C52" s="120" t="s">
        <v>119</v>
      </c>
      <c r="D52" s="120"/>
    </row>
    <row r="53" spans="1:11" ht="15" hidden="1" customHeight="1" x14ac:dyDescent="0.25">
      <c r="A53" s="1"/>
      <c r="C53" s="120" t="s">
        <v>120</v>
      </c>
      <c r="D53" s="120"/>
      <c r="E53" s="22"/>
      <c r="F53" s="22"/>
      <c r="G53" s="22"/>
      <c r="H53" s="22"/>
      <c r="I53" s="22"/>
      <c r="J53" s="22"/>
    </row>
    <row r="54" spans="1:11" ht="15" hidden="1" customHeight="1" x14ac:dyDescent="0.25">
      <c r="A54" s="1"/>
      <c r="C54" s="120" t="s">
        <v>121</v>
      </c>
      <c r="D54" s="120"/>
      <c r="E54" s="22"/>
      <c r="F54" s="22"/>
      <c r="G54" s="22"/>
      <c r="H54" s="22"/>
      <c r="I54" s="22"/>
      <c r="J54" s="22"/>
    </row>
    <row r="55" spans="1:11" ht="15" hidden="1" customHeight="1" x14ac:dyDescent="0.25">
      <c r="C55" s="120" t="s">
        <v>122</v>
      </c>
      <c r="D55" s="120"/>
      <c r="F55" s="198" t="s">
        <v>108</v>
      </c>
      <c r="G55" s="198"/>
      <c r="H55" s="198"/>
      <c r="I55" s="198"/>
      <c r="J55" s="198"/>
    </row>
    <row r="56" spans="1:11" ht="15" hidden="1" customHeight="1" x14ac:dyDescent="0.25">
      <c r="C56" s="120" t="s">
        <v>123</v>
      </c>
      <c r="D56" s="120"/>
      <c r="F56" s="198"/>
      <c r="G56" s="198"/>
      <c r="H56" s="198"/>
      <c r="I56" s="198"/>
      <c r="J56" s="198"/>
    </row>
    <row r="57" spans="1:11" ht="15" hidden="1" customHeight="1" x14ac:dyDescent="0.25">
      <c r="C57" s="122" t="s">
        <v>108</v>
      </c>
      <c r="D57" s="122"/>
      <c r="F57" s="198"/>
      <c r="G57" s="198"/>
      <c r="H57" s="198"/>
      <c r="I57" s="198"/>
      <c r="J57" s="198"/>
    </row>
    <row r="58" spans="1:11" ht="15" hidden="1" customHeight="1" x14ac:dyDescent="0.25">
      <c r="C58" s="120" t="s">
        <v>3</v>
      </c>
      <c r="D58" s="120"/>
      <c r="E58" s="1" t="str">
        <f>C72</f>
        <v>&lt;selecteer&gt;</v>
      </c>
      <c r="F58" s="198"/>
      <c r="G58" s="198"/>
      <c r="H58" s="198"/>
      <c r="I58" s="198"/>
      <c r="J58" s="198"/>
    </row>
    <row r="59" spans="1:11" ht="15" hidden="1" customHeight="1" x14ac:dyDescent="0.25">
      <c r="C59" s="123" t="s">
        <v>124</v>
      </c>
      <c r="D59" s="123"/>
      <c r="E59" s="1" t="str">
        <f t="shared" ref="E59:E61" si="2">C73</f>
        <v>Ja</v>
      </c>
      <c r="F59" s="198"/>
      <c r="G59" s="198"/>
      <c r="H59" s="198"/>
      <c r="I59" s="198"/>
      <c r="J59" s="198"/>
    </row>
    <row r="60" spans="1:11" ht="15" hidden="1" customHeight="1" x14ac:dyDescent="0.25">
      <c r="C60" s="123" t="s">
        <v>125</v>
      </c>
      <c r="D60" s="123"/>
      <c r="E60" s="1" t="str">
        <f t="shared" si="2"/>
        <v>Volgt nog</v>
      </c>
      <c r="F60" s="198"/>
      <c r="G60" s="198"/>
      <c r="H60" s="198"/>
      <c r="I60" s="198"/>
      <c r="J60" s="198"/>
    </row>
    <row r="61" spans="1:11" ht="15" hidden="1" customHeight="1" x14ac:dyDescent="0.25">
      <c r="C61" s="124" t="s">
        <v>126</v>
      </c>
      <c r="D61" s="124"/>
      <c r="E61" s="1" t="str">
        <f t="shared" si="2"/>
        <v>Anders / n.v.t.</v>
      </c>
    </row>
    <row r="62" spans="1:11" ht="15" hidden="1" customHeight="1" x14ac:dyDescent="0.25">
      <c r="C62" s="123" t="s">
        <v>127</v>
      </c>
      <c r="D62" s="123"/>
    </row>
    <row r="63" spans="1:11" ht="15" hidden="1" customHeight="1" x14ac:dyDescent="0.25">
      <c r="C63" s="120"/>
      <c r="D63" s="120"/>
    </row>
    <row r="64" spans="1:11" ht="15" hidden="1" customHeight="1" x14ac:dyDescent="0.25">
      <c r="C64" s="120" t="s">
        <v>3</v>
      </c>
      <c r="D64" s="120"/>
    </row>
    <row r="65" spans="3:4" ht="15" hidden="1" customHeight="1" x14ac:dyDescent="0.25">
      <c r="C65" s="120" t="s">
        <v>128</v>
      </c>
      <c r="D65" s="120"/>
    </row>
    <row r="66" spans="3:4" ht="15" hidden="1" customHeight="1" x14ac:dyDescent="0.25">
      <c r="C66" s="120" t="s">
        <v>129</v>
      </c>
      <c r="D66" s="120"/>
    </row>
    <row r="67" spans="3:4" ht="15" hidden="1" customHeight="1" x14ac:dyDescent="0.25">
      <c r="C67" s="120" t="s">
        <v>130</v>
      </c>
      <c r="D67" s="120"/>
    </row>
    <row r="68" spans="3:4" ht="15" hidden="1" customHeight="1" x14ac:dyDescent="0.25">
      <c r="C68" s="120" t="s">
        <v>131</v>
      </c>
      <c r="D68" s="120"/>
    </row>
    <row r="69" spans="3:4" ht="15" hidden="1" customHeight="1" x14ac:dyDescent="0.25">
      <c r="C69" s="120" t="s">
        <v>132</v>
      </c>
      <c r="D69" s="120"/>
    </row>
    <row r="70" spans="3:4" ht="15" hidden="1" customHeight="1" x14ac:dyDescent="0.25">
      <c r="C70" s="120" t="s">
        <v>133</v>
      </c>
      <c r="D70" s="120"/>
    </row>
    <row r="71" spans="3:4" ht="15" hidden="1" customHeight="1" x14ac:dyDescent="0.25">
      <c r="C71" s="120"/>
      <c r="D71" s="120"/>
    </row>
    <row r="72" spans="3:4" ht="15" hidden="1" customHeight="1" x14ac:dyDescent="0.25">
      <c r="C72" s="120" t="s">
        <v>3</v>
      </c>
      <c r="D72" s="120"/>
    </row>
    <row r="73" spans="3:4" ht="15" hidden="1" customHeight="1" x14ac:dyDescent="0.25">
      <c r="C73" s="123" t="s">
        <v>134</v>
      </c>
      <c r="D73" s="123"/>
    </row>
    <row r="74" spans="3:4" ht="15" hidden="1" customHeight="1" x14ac:dyDescent="0.25">
      <c r="C74" s="123" t="s">
        <v>135</v>
      </c>
      <c r="D74" s="123"/>
    </row>
    <row r="75" spans="3:4" ht="15" hidden="1" customHeight="1" x14ac:dyDescent="0.25">
      <c r="C75" s="124" t="s">
        <v>136</v>
      </c>
      <c r="D75" s="124"/>
    </row>
    <row r="76" spans="3:4" ht="15" hidden="1" customHeight="1" x14ac:dyDescent="0.25">
      <c r="C76" s="120"/>
      <c r="D76" s="120"/>
    </row>
    <row r="77" spans="3:4" ht="15" hidden="1" customHeight="1" x14ac:dyDescent="0.25">
      <c r="C77" s="120"/>
      <c r="D77" s="120"/>
    </row>
    <row r="78" spans="3:4" ht="15" hidden="1" customHeight="1" x14ac:dyDescent="0.25">
      <c r="C78" s="120" t="s">
        <v>3</v>
      </c>
      <c r="D78" s="120"/>
    </row>
    <row r="79" spans="3:4" ht="15" hidden="1" customHeight="1" x14ac:dyDescent="0.25">
      <c r="C79" s="120" t="s">
        <v>137</v>
      </c>
      <c r="D79" s="120"/>
    </row>
    <row r="80" spans="3:4" ht="15" hidden="1" customHeight="1" x14ac:dyDescent="0.25">
      <c r="C80" s="120" t="s">
        <v>138</v>
      </c>
      <c r="D80" s="120"/>
    </row>
    <row r="81" spans="3:4" ht="15" hidden="1" customHeight="1" x14ac:dyDescent="0.25">
      <c r="C81" s="120" t="s">
        <v>139</v>
      </c>
      <c r="D81" s="120"/>
    </row>
  </sheetData>
  <sheetProtection algorithmName="SHA-512" hashValue="g1Vn4CPSP3neBZ67cGWj8H/xBr/1/ywaaFFvpHeHSSHPbAMa/+NXU42MhG9kBa0eZDWWMCVNeWO7hP4IIFY/Rg==" saltValue="TorY9LUtWGRixt5IpIRP2Q==" spinCount="100000" sheet="1" objects="1" scenarios="1"/>
  <mergeCells count="55">
    <mergeCell ref="C46:D46"/>
    <mergeCell ref="F9:G9"/>
    <mergeCell ref="I9:J9"/>
    <mergeCell ref="E3:J5"/>
    <mergeCell ref="C3:D3"/>
    <mergeCell ref="C4:D4"/>
    <mergeCell ref="C9:D9"/>
    <mergeCell ref="C7:J7"/>
    <mergeCell ref="E8:J8"/>
    <mergeCell ref="F11:J11"/>
    <mergeCell ref="E46:J46"/>
    <mergeCell ref="C38:D38"/>
    <mergeCell ref="C39:D39"/>
    <mergeCell ref="C40:D40"/>
    <mergeCell ref="C41:D41"/>
    <mergeCell ref="C42:D42"/>
    <mergeCell ref="F55:J60"/>
    <mergeCell ref="E12:J12"/>
    <mergeCell ref="E13:J13"/>
    <mergeCell ref="E14:J14"/>
    <mergeCell ref="E15:J15"/>
    <mergeCell ref="E16:J16"/>
    <mergeCell ref="E17:J17"/>
    <mergeCell ref="B47:K47"/>
    <mergeCell ref="G48:J48"/>
    <mergeCell ref="C18:J18"/>
    <mergeCell ref="E37:J37"/>
    <mergeCell ref="C35:J36"/>
    <mergeCell ref="C43:D43"/>
    <mergeCell ref="E43:J43"/>
    <mergeCell ref="E44:J44"/>
    <mergeCell ref="E45:J45"/>
    <mergeCell ref="C2:J2"/>
    <mergeCell ref="C32:I32"/>
    <mergeCell ref="C5:D5"/>
    <mergeCell ref="C19:J19"/>
    <mergeCell ref="F10:J10"/>
    <mergeCell ref="C12:D12"/>
    <mergeCell ref="C13:D13"/>
    <mergeCell ref="C14:D14"/>
    <mergeCell ref="C15:D15"/>
    <mergeCell ref="C16:D16"/>
    <mergeCell ref="C17:D17"/>
    <mergeCell ref="C10:D10"/>
    <mergeCell ref="C11:D11"/>
    <mergeCell ref="C8:D8"/>
    <mergeCell ref="C44:D44"/>
    <mergeCell ref="C45:D45"/>
    <mergeCell ref="C34:J34"/>
    <mergeCell ref="C37:D37"/>
    <mergeCell ref="E38:J38"/>
    <mergeCell ref="E39:J39"/>
    <mergeCell ref="E40:J40"/>
    <mergeCell ref="E41:J41"/>
    <mergeCell ref="E42:J42"/>
  </mergeCells>
  <phoneticPr fontId="18" type="noConversion"/>
  <conditionalFormatting sqref="E37:E46">
    <cfRule type="expression" dxfId="19" priority="14">
      <formula>NOT(ISNUMBER(SEARCH("&gt;",C37)))</formula>
    </cfRule>
  </conditionalFormatting>
  <conditionalFormatting sqref="C37:C46">
    <cfRule type="containsText" dxfId="18" priority="6" operator="containsText" text="&lt;">
      <formula>NOT(ISERROR(SEARCH("&lt;",C37)))</formula>
    </cfRule>
  </conditionalFormatting>
  <conditionalFormatting sqref="C37:C46">
    <cfRule type="containsText" dxfId="17" priority="7" operator="containsText" text="&lt;">
      <formula>NOT(ISERROR(SEARCH("&lt;",C37)))</formula>
    </cfRule>
  </conditionalFormatting>
  <conditionalFormatting sqref="E11 E9">
    <cfRule type="cellIs" dxfId="16" priority="4" operator="equal">
      <formula>0</formula>
    </cfRule>
  </conditionalFormatting>
  <conditionalFormatting sqref="H9 E8:E11 D22:I31 E12:J17">
    <cfRule type="containsText" dxfId="15" priority="3" operator="containsText" text="&lt;">
      <formula>NOT(ISERROR(SEARCH("&lt;",D8)))</formula>
    </cfRule>
  </conditionalFormatting>
  <conditionalFormatting sqref="H22:J31">
    <cfRule type="cellIs" dxfId="14" priority="2" operator="equal">
      <formula>0</formula>
    </cfRule>
  </conditionalFormatting>
  <conditionalFormatting sqref="E9 H9 E11">
    <cfRule type="cellIs" dxfId="13" priority="1" operator="equal">
      <formula>0</formula>
    </cfRule>
  </conditionalFormatting>
  <dataValidations count="18">
    <dataValidation allowBlank="1" showErrorMessage="1" promptTitle="Projectnaam" prompt="Vul de naam in van het project. Deze moet corresponderen met de ingevulde projectnaam in het subsidieaanvraagformulier. De projectnaam kan de straatnaam zijn van de projectlocatie. " sqref="C4 C6 C9:C10" xr:uid="{23FB10C0-6E45-4D83-A68F-9C17C919BA31}"/>
    <dataValidation allowBlank="1" showInputMessage="1" showErrorMessage="1" promptTitle="Voor- en achternaam" prompt="van de persoon die de werkzaamheden uitvoert" sqref="E26:E31 E20:E21" xr:uid="{9A58B1C5-76B2-4A3A-B98D-7B39752F828E}"/>
    <dataValidation type="date" allowBlank="1" showInputMessage="1" showErrorMessage="1" errorTitle="Datering te vroeg!" error="Werkzaamheden uitgevoerd vóór 1 januari 2025 zijn niet subsidiabel. Startte de werkzaamheden eerder? Gebruik dan de datum 1 januari 2025, en noteer alleen het aantal ingezette uren uit 2025 in kolom I." sqref="G26 F26:F31" xr:uid="{9B5DD238-6D4A-4E2D-BF9C-24697124959E}">
      <formula1>45658</formula1>
      <formula2>46753</formula2>
    </dataValidation>
    <dataValidation type="date" allowBlank="1" showInputMessage="1" showErrorMessage="1" errorTitle="Datering te vroeg!" error="Werkzaamheden uitgevoerd vóór 1 januari 2025 zijn niet subsidiabel. " sqref="G27:G31" xr:uid="{D2C22743-4A51-4AA7-9D59-3AE9B57876F1}">
      <formula1>45658</formula1>
      <formula2>46753</formula2>
    </dataValidation>
    <dataValidation allowBlank="1" showInputMessage="1" showErrorMessage="1" promptTitle="Aantal uren inzet" prompt="Het aantal uren dat aan de in tabel 2b beschreven werkzaamheden is besteed. Noteer alleen het aantal uren vanaf 1 januari 2025. " sqref="I26:I31" xr:uid="{85F57577-7184-4591-8BBB-3F3E74D543F3}"/>
    <dataValidation type="whole" errorStyle="warning" allowBlank="1" showInputMessage="1" showErrorMessage="1" errorTitle="Werkzaamheden niet subsidiabel!" error="Alleen werkzaamheden t.b.v. opvangvoorzieningen met een exploitatietermijn van ten minste 2 jaar zijn subsidiabel. " promptTitle="Exploitatietermijn (aantal jaar)" prompt="Vul het aantal jaren in dat de opvangvoorziening vanaf de opening als opvangvoorziening in bedrijf zal zijn. " sqref="E11" xr:uid="{9E15D6B8-2BA7-46A2-AFA4-C791269F89EF}">
      <formula1>2</formula1>
      <formula2>100000</formula2>
    </dataValidation>
    <dataValidation allowBlank="1" showInputMessage="1" showErrorMessage="1" promptTitle="Openingsdatum" prompt="Vul de geplande openingsdatum van de betreffende opvangvoorziening in. " sqref="E10" xr:uid="{61C968BD-D628-4EFF-8E0A-2B150160AE3F}"/>
    <dataValidation allowBlank="1" showInputMessage="1" showErrorMessage="1" promptTitle="Aantal regulier" prompt="Vul het geplande aantal reguliere opvangplaatsen in voor de opvangvoorziening waaraan binnen het betreffende project wordt gewerkt. " sqref="E9" xr:uid="{63A5071D-8C2F-41A8-B5FE-1D1F5ACA47B0}"/>
    <dataValidation allowBlank="1" showInputMessage="1" showErrorMessage="1" promptTitle="Straatnaam opvangvoorziening" prompt="Noteer de straatnaam van de opvangvoorziening waarin in dit project wordt gewerkt. " sqref="E8" xr:uid="{035F6BEC-0535-4D74-A7F7-CDF6E9728641}"/>
    <dataValidation allowBlank="1" showInputMessage="1" showErrorMessage="1" promptTitle="Exploitatietermijn" prompt="Aantal jaren dat de voorziening als asielopvang in gebruik zal zijn. " sqref="C11:D11" xr:uid="{08FA4038-934D-481F-830F-C2D4F8454A54}"/>
    <dataValidation allowBlank="1" showErrorMessage="1" promptTitle="Exploitatietermijn" prompt="Aantal jaren dat de voorziening als asielopvang in gebruik zal zijn. Voor voorzieningen met een exploitatietermijn korter dan 2 jaar wordt geen subsidie verleend. " sqref="C12:D12" xr:uid="{B809C185-5672-4B11-AE2A-B637CDCD616D}"/>
    <dataValidation allowBlank="1" showErrorMessage="1" sqref="C13:D17" xr:uid="{FE153258-0572-463D-AA0A-3D35B507E193}"/>
    <dataValidation type="list" allowBlank="1" showInputMessage="1" showErrorMessage="1" sqref="E12:J12" xr:uid="{4FA56FBB-B3D1-43E5-90BF-3ED86977F3B3}">
      <formula1>$C$50:$C$56</formula1>
    </dataValidation>
    <dataValidation type="list" allowBlank="1" showInputMessage="1" showErrorMessage="1" sqref="E13:J13" xr:uid="{942F632E-6DC4-4BDD-BD86-DB00A2EDDD72}">
      <formula1>$E$59:$E$61</formula1>
    </dataValidation>
    <dataValidation type="list" allowBlank="1" showInputMessage="1" showErrorMessage="1" sqref="E14:J14" xr:uid="{CF97DA7C-9896-476E-82BA-2F24B6163E5B}">
      <formula1>$C$58:$C$62</formula1>
    </dataValidation>
    <dataValidation type="list" allowBlank="1" showInputMessage="1" showErrorMessage="1" sqref="E15:J15" xr:uid="{13893C57-98D3-4D40-92AE-4AFBAE29A6F7}">
      <formula1>$C$64:$C$70</formula1>
    </dataValidation>
    <dataValidation type="list" allowBlank="1" showInputMessage="1" showErrorMessage="1" sqref="E16:J16" xr:uid="{7629F056-CFB6-45F2-9DC8-A6E0EEF06326}">
      <formula1>$C$78:$C$81</formula1>
    </dataValidation>
    <dataValidation type="list" allowBlank="1" showInputMessage="1" showErrorMessage="1" sqref="E17:J17" xr:uid="{ACEB3379-0C9C-4686-84F4-2533E9505B7B}">
      <formula1>$C$72:$C$75</formula1>
    </dataValidation>
  </dataValidation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D468D5-8984-46C9-A16F-46EE036697B9}">
  <sheetPr codeName="Blad8">
    <tabColor theme="1" tint="0.499984740745262"/>
    <pageSetUpPr fitToPage="1"/>
  </sheetPr>
  <dimension ref="A1:Z58"/>
  <sheetViews>
    <sheetView topLeftCell="A4" zoomScaleNormal="100" workbookViewId="0">
      <selection activeCell="C31" sqref="C31:J31"/>
    </sheetView>
  </sheetViews>
  <sheetFormatPr defaultColWidth="0" defaultRowHeight="0" customHeight="1" zeroHeight="1" x14ac:dyDescent="0.25"/>
  <cols>
    <col min="1" max="1" width="2.7109375" customWidth="1"/>
    <col min="2" max="2" width="2.7109375" style="1" customWidth="1"/>
    <col min="3" max="3" width="13.42578125" style="1" customWidth="1"/>
    <col min="4" max="4" width="32.5703125" style="1" customWidth="1"/>
    <col min="5" max="5" width="28.140625" style="1" customWidth="1"/>
    <col min="6" max="6" width="17.140625" style="1" customWidth="1"/>
    <col min="7" max="7" width="16.42578125" style="1" customWidth="1"/>
    <col min="8" max="9" width="17.85546875" style="1" customWidth="1"/>
    <col min="10" max="10" width="14.140625" style="1" customWidth="1"/>
    <col min="11" max="12" width="2.7109375" style="1" customWidth="1"/>
    <col min="13" max="16384" width="9.140625" hidden="1"/>
  </cols>
  <sheetData>
    <row r="1" spans="1:26" ht="14.45" customHeight="1" x14ac:dyDescent="0.25">
      <c r="A1" s="1"/>
    </row>
    <row r="2" spans="1:26" s="43" customFormat="1" ht="20.100000000000001" customHeight="1" x14ac:dyDescent="0.25">
      <c r="A2" s="14"/>
      <c r="B2" s="23"/>
      <c r="C2" s="161" t="s">
        <v>174</v>
      </c>
      <c r="D2" s="161"/>
      <c r="E2" s="161"/>
      <c r="F2" s="161"/>
      <c r="G2" s="161"/>
      <c r="H2" s="161"/>
      <c r="I2" s="161"/>
      <c r="J2" s="161"/>
      <c r="K2" s="91"/>
      <c r="L2" s="1"/>
    </row>
    <row r="3" spans="1:26" s="43" customFormat="1" ht="20.100000000000001" customHeight="1" x14ac:dyDescent="0.25">
      <c r="A3" s="14"/>
      <c r="B3" s="24"/>
      <c r="C3" s="128" t="s">
        <v>150</v>
      </c>
      <c r="D3" s="128"/>
      <c r="E3" s="214" t="s">
        <v>180</v>
      </c>
      <c r="F3" s="214"/>
      <c r="G3" s="214"/>
      <c r="H3" s="214"/>
      <c r="I3" s="214"/>
      <c r="J3" s="214"/>
      <c r="K3" s="92"/>
      <c r="L3" s="1"/>
    </row>
    <row r="4" spans="1:26" s="95" customFormat="1" ht="20.100000000000001" customHeight="1" x14ac:dyDescent="0.25">
      <c r="A4" s="14"/>
      <c r="B4" s="93"/>
      <c r="C4" s="129" t="str">
        <f>'2. Planfase'!C4</f>
        <v>Subsidieaanvraag Gemeente &lt;selecteer&gt;</v>
      </c>
      <c r="D4" s="129"/>
      <c r="E4" s="214"/>
      <c r="F4" s="214"/>
      <c r="G4" s="214"/>
      <c r="H4" s="214"/>
      <c r="I4" s="214"/>
      <c r="J4" s="214"/>
      <c r="K4" s="94"/>
      <c r="L4" s="1"/>
    </row>
    <row r="5" spans="1:26" s="43" customFormat="1" ht="18" customHeight="1" x14ac:dyDescent="0.25">
      <c r="A5" s="14"/>
      <c r="B5" s="25"/>
      <c r="C5" s="226">
        <f>'2. Planfase'!C5</f>
        <v>0</v>
      </c>
      <c r="D5" s="226"/>
      <c r="E5" s="215"/>
      <c r="F5" s="215"/>
      <c r="G5" s="215"/>
      <c r="H5" s="215"/>
      <c r="I5" s="215"/>
      <c r="J5" s="215"/>
      <c r="K5" s="96"/>
      <c r="L5" s="1"/>
      <c r="M5" s="45"/>
      <c r="N5" s="45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s="43" customFormat="1" ht="18" customHeight="1" x14ac:dyDescent="0.25">
      <c r="A6" s="14"/>
      <c r="B6" s="25"/>
      <c r="C6" s="238"/>
      <c r="D6" s="238"/>
      <c r="E6" s="238"/>
      <c r="F6" s="238"/>
      <c r="G6" s="238"/>
      <c r="H6" s="238"/>
      <c r="I6" s="238"/>
      <c r="J6" s="238"/>
      <c r="K6" s="96"/>
      <c r="L6" s="1"/>
      <c r="M6" s="45"/>
      <c r="N6" s="45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s="43" customFormat="1" ht="18" customHeight="1" x14ac:dyDescent="0.25">
      <c r="A7" s="14"/>
      <c r="B7" s="25"/>
      <c r="C7" s="168" t="s">
        <v>146</v>
      </c>
      <c r="D7" s="169"/>
      <c r="E7" s="169"/>
      <c r="F7" s="169"/>
      <c r="G7" s="169"/>
      <c r="H7" s="169"/>
      <c r="I7" s="169"/>
      <c r="J7" s="170"/>
      <c r="K7" s="96"/>
      <c r="L7" s="1"/>
      <c r="M7" s="45"/>
      <c r="N7" s="45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s="43" customFormat="1" ht="18" customHeight="1" x14ac:dyDescent="0.25">
      <c r="A8" s="14"/>
      <c r="B8" s="25"/>
      <c r="C8" s="228" t="s">
        <v>158</v>
      </c>
      <c r="D8" s="236"/>
      <c r="E8" s="236"/>
      <c r="F8" s="236"/>
      <c r="G8" s="130" t="s">
        <v>114</v>
      </c>
      <c r="H8" s="125" t="s">
        <v>117</v>
      </c>
      <c r="I8" s="131" t="s">
        <v>113</v>
      </c>
      <c r="J8" s="126" t="s">
        <v>117</v>
      </c>
      <c r="K8" s="96"/>
      <c r="L8" s="1"/>
      <c r="M8" s="45"/>
      <c r="N8" s="45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s="43" customFormat="1" ht="18" customHeight="1" x14ac:dyDescent="0.25">
      <c r="A9" s="14"/>
      <c r="B9" s="25"/>
      <c r="C9" s="227" t="s">
        <v>159</v>
      </c>
      <c r="D9" s="227"/>
      <c r="E9" s="227"/>
      <c r="F9" s="228"/>
      <c r="G9" s="127" t="s">
        <v>117</v>
      </c>
      <c r="H9" s="193" t="s">
        <v>15</v>
      </c>
      <c r="I9" s="232"/>
      <c r="J9" s="232"/>
      <c r="K9" s="96"/>
      <c r="L9" s="1"/>
      <c r="M9" s="45"/>
      <c r="N9" s="45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s="43" customFormat="1" ht="18" customHeight="1" x14ac:dyDescent="0.25">
      <c r="A10" s="14"/>
      <c r="B10" s="25"/>
      <c r="C10" s="227" t="s">
        <v>160</v>
      </c>
      <c r="D10" s="227"/>
      <c r="E10" s="227"/>
      <c r="F10" s="228"/>
      <c r="G10" s="229" t="s">
        <v>3</v>
      </c>
      <c r="H10" s="230"/>
      <c r="I10" s="231"/>
      <c r="J10" s="231"/>
      <c r="K10" s="96"/>
      <c r="L10" s="1"/>
      <c r="M10" s="45"/>
      <c r="N10" s="45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s="43" customFormat="1" ht="18" customHeight="1" x14ac:dyDescent="0.25">
      <c r="A11" s="14"/>
      <c r="B11" s="25"/>
      <c r="C11" s="227" t="s">
        <v>161</v>
      </c>
      <c r="D11" s="227"/>
      <c r="E11" s="227"/>
      <c r="F11" s="228"/>
      <c r="G11" s="127" t="s">
        <v>117</v>
      </c>
      <c r="H11" s="193" t="s">
        <v>140</v>
      </c>
      <c r="I11" s="232"/>
      <c r="J11" s="232"/>
      <c r="K11" s="96"/>
      <c r="L11" s="1"/>
      <c r="M11" s="45"/>
      <c r="N11" s="45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s="43" customFormat="1" ht="18" customHeight="1" x14ac:dyDescent="0.25">
      <c r="A12" s="14"/>
      <c r="B12" s="25"/>
      <c r="C12" s="227" t="s">
        <v>162</v>
      </c>
      <c r="D12" s="227"/>
      <c r="E12" s="227"/>
      <c r="F12" s="228"/>
      <c r="G12" s="229" t="s">
        <v>116</v>
      </c>
      <c r="H12" s="230"/>
      <c r="I12" s="231"/>
      <c r="J12" s="231"/>
      <c r="K12" s="96"/>
      <c r="L12" s="1"/>
      <c r="M12" s="45"/>
      <c r="N12" s="45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s="43" customFormat="1" ht="18" customHeight="1" x14ac:dyDescent="0.25">
      <c r="A13" s="14"/>
      <c r="B13" s="25"/>
      <c r="C13" s="227" t="s">
        <v>163</v>
      </c>
      <c r="D13" s="227"/>
      <c r="E13" s="227"/>
      <c r="F13" s="228"/>
      <c r="G13" s="240" t="s">
        <v>3</v>
      </c>
      <c r="H13" s="230"/>
      <c r="I13" s="231"/>
      <c r="J13" s="231"/>
      <c r="K13" s="96"/>
      <c r="L13" s="1"/>
      <c r="M13" s="45"/>
      <c r="N13" s="45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s="43" customFormat="1" ht="18" customHeight="1" x14ac:dyDescent="0.25">
      <c r="A14" s="14"/>
      <c r="B14" s="25"/>
      <c r="C14" s="227" t="s">
        <v>164</v>
      </c>
      <c r="D14" s="227"/>
      <c r="E14" s="227"/>
      <c r="F14" s="228"/>
      <c r="G14" s="229" t="s">
        <v>3</v>
      </c>
      <c r="H14" s="230"/>
      <c r="I14" s="231"/>
      <c r="J14" s="231"/>
      <c r="K14" s="96"/>
      <c r="L14" s="1"/>
      <c r="M14" s="45"/>
      <c r="N14" s="45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s="43" customFormat="1" ht="18" customHeight="1" x14ac:dyDescent="0.25">
      <c r="A15" s="14"/>
      <c r="B15" s="25"/>
      <c r="C15" s="227" t="s">
        <v>183</v>
      </c>
      <c r="D15" s="227"/>
      <c r="E15" s="227"/>
      <c r="F15" s="228"/>
      <c r="G15" s="229" t="s">
        <v>3</v>
      </c>
      <c r="H15" s="230"/>
      <c r="I15" s="231"/>
      <c r="J15" s="231"/>
      <c r="K15" s="96"/>
      <c r="L15" s="1"/>
      <c r="M15" s="45"/>
      <c r="N15" s="45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s="43" customFormat="1" ht="15" customHeight="1" x14ac:dyDescent="0.25">
      <c r="A16" s="14"/>
      <c r="B16" s="24"/>
      <c r="C16" s="237" t="s">
        <v>64</v>
      </c>
      <c r="D16" s="237"/>
      <c r="E16" s="237"/>
      <c r="F16" s="237"/>
      <c r="G16" s="237"/>
      <c r="H16" s="237"/>
      <c r="I16" s="237"/>
      <c r="J16" s="237"/>
      <c r="K16" s="92"/>
      <c r="L16" s="1"/>
    </row>
    <row r="17" spans="1:11" ht="20.100000000000001" customHeight="1" x14ac:dyDescent="0.25">
      <c r="A17" s="14"/>
      <c r="B17" s="24"/>
      <c r="C17" s="168" t="s">
        <v>106</v>
      </c>
      <c r="D17" s="169"/>
      <c r="E17" s="169"/>
      <c r="F17" s="169"/>
      <c r="G17" s="169"/>
      <c r="H17" s="169"/>
      <c r="I17" s="169"/>
      <c r="J17" s="170"/>
      <c r="K17" s="14"/>
    </row>
    <row r="18" spans="1:11" ht="30" x14ac:dyDescent="0.25">
      <c r="A18" s="14"/>
      <c r="B18" s="24"/>
      <c r="C18" s="99" t="s">
        <v>53</v>
      </c>
      <c r="D18" s="100" t="s">
        <v>54</v>
      </c>
      <c r="E18" s="100" t="s">
        <v>55</v>
      </c>
      <c r="F18" s="101" t="s">
        <v>56</v>
      </c>
      <c r="G18" s="101" t="s">
        <v>57</v>
      </c>
      <c r="H18" s="102" t="s">
        <v>58</v>
      </c>
      <c r="I18" s="102" t="s">
        <v>110</v>
      </c>
      <c r="J18" s="103" t="s">
        <v>59</v>
      </c>
      <c r="K18" s="14"/>
    </row>
    <row r="19" spans="1:11" ht="15.75" thickBot="1" x14ac:dyDescent="0.3">
      <c r="A19" s="14"/>
      <c r="B19" s="24"/>
      <c r="C19" s="104" t="s">
        <v>60</v>
      </c>
      <c r="D19" s="105" t="s">
        <v>61</v>
      </c>
      <c r="E19" s="105" t="s">
        <v>62</v>
      </c>
      <c r="F19" s="106">
        <v>45658</v>
      </c>
      <c r="G19" s="107">
        <v>45736</v>
      </c>
      <c r="H19" s="108">
        <v>75</v>
      </c>
      <c r="I19" s="105">
        <v>50</v>
      </c>
      <c r="J19" s="109">
        <f>H19*I19</f>
        <v>3750</v>
      </c>
      <c r="K19" s="14"/>
    </row>
    <row r="20" spans="1:11" ht="15.75" thickTop="1" x14ac:dyDescent="0.25">
      <c r="A20" s="14"/>
      <c r="B20" s="24"/>
      <c r="C20" s="110" t="s">
        <v>63</v>
      </c>
      <c r="D20" s="16" t="s">
        <v>64</v>
      </c>
      <c r="E20" s="16" t="s">
        <v>65</v>
      </c>
      <c r="F20" s="61" t="s">
        <v>66</v>
      </c>
      <c r="G20" s="61" t="s">
        <v>66</v>
      </c>
      <c r="H20" s="18">
        <v>0</v>
      </c>
      <c r="I20" s="16">
        <v>0</v>
      </c>
      <c r="J20" s="111">
        <f>H20*I20</f>
        <v>0</v>
      </c>
      <c r="K20" s="14"/>
    </row>
    <row r="21" spans="1:11" ht="15" x14ac:dyDescent="0.25">
      <c r="A21" s="14"/>
      <c r="B21" s="24"/>
      <c r="C21" s="112" t="s">
        <v>67</v>
      </c>
      <c r="D21" s="16" t="s">
        <v>64</v>
      </c>
      <c r="E21" s="17" t="s">
        <v>65</v>
      </c>
      <c r="F21" s="61" t="s">
        <v>66</v>
      </c>
      <c r="G21" s="61" t="s">
        <v>66</v>
      </c>
      <c r="H21" s="18">
        <v>0</v>
      </c>
      <c r="I21" s="17">
        <v>0</v>
      </c>
      <c r="J21" s="111">
        <f t="shared" ref="J21:J29" si="0">H21*I21</f>
        <v>0</v>
      </c>
      <c r="K21" s="14"/>
    </row>
    <row r="22" spans="1:11" ht="15" x14ac:dyDescent="0.25">
      <c r="A22" s="14"/>
      <c r="B22" s="24"/>
      <c r="C22" s="112" t="s">
        <v>68</v>
      </c>
      <c r="D22" s="82" t="s">
        <v>64</v>
      </c>
      <c r="E22" s="16" t="s">
        <v>65</v>
      </c>
      <c r="F22" s="81" t="s">
        <v>66</v>
      </c>
      <c r="G22" s="81" t="s">
        <v>66</v>
      </c>
      <c r="H22" s="18">
        <v>0</v>
      </c>
      <c r="I22" s="17">
        <v>0</v>
      </c>
      <c r="J22" s="111">
        <f t="shared" si="0"/>
        <v>0</v>
      </c>
      <c r="K22" s="14"/>
    </row>
    <row r="23" spans="1:11" ht="15" x14ac:dyDescent="0.25">
      <c r="A23" s="14"/>
      <c r="B23" s="24"/>
      <c r="C23" s="110" t="s">
        <v>69</v>
      </c>
      <c r="D23" s="82" t="s">
        <v>64</v>
      </c>
      <c r="E23" s="82" t="s">
        <v>65</v>
      </c>
      <c r="F23" s="81" t="s">
        <v>66</v>
      </c>
      <c r="G23" s="81" t="s">
        <v>66</v>
      </c>
      <c r="H23" s="18">
        <v>0</v>
      </c>
      <c r="I23" s="17">
        <v>0</v>
      </c>
      <c r="J23" s="111">
        <f t="shared" si="0"/>
        <v>0</v>
      </c>
      <c r="K23" s="14"/>
    </row>
    <row r="24" spans="1:11" ht="15" x14ac:dyDescent="0.25">
      <c r="A24" s="14"/>
      <c r="B24" s="24"/>
      <c r="C24" s="112" t="s">
        <v>70</v>
      </c>
      <c r="D24" s="82" t="s">
        <v>64</v>
      </c>
      <c r="E24" s="82" t="s">
        <v>65</v>
      </c>
      <c r="F24" s="61" t="s">
        <v>66</v>
      </c>
      <c r="G24" s="81" t="s">
        <v>66</v>
      </c>
      <c r="H24" s="18">
        <v>0</v>
      </c>
      <c r="I24" s="17">
        <v>0</v>
      </c>
      <c r="J24" s="111">
        <f t="shared" si="0"/>
        <v>0</v>
      </c>
      <c r="K24" s="14"/>
    </row>
    <row r="25" spans="1:11" ht="15" x14ac:dyDescent="0.25">
      <c r="A25" s="14"/>
      <c r="B25" s="24"/>
      <c r="C25" s="112" t="s">
        <v>71</v>
      </c>
      <c r="D25" s="82" t="s">
        <v>64</v>
      </c>
      <c r="E25" s="82" t="s">
        <v>65</v>
      </c>
      <c r="F25" s="61" t="s">
        <v>66</v>
      </c>
      <c r="G25" s="61" t="s">
        <v>66</v>
      </c>
      <c r="H25" s="18">
        <v>0</v>
      </c>
      <c r="I25" s="17">
        <v>0</v>
      </c>
      <c r="J25" s="111">
        <f t="shared" si="0"/>
        <v>0</v>
      </c>
      <c r="K25" s="14"/>
    </row>
    <row r="26" spans="1:11" ht="15" x14ac:dyDescent="0.25">
      <c r="A26" s="14"/>
      <c r="B26" s="24"/>
      <c r="C26" s="112" t="s">
        <v>72</v>
      </c>
      <c r="D26" s="16" t="s">
        <v>64</v>
      </c>
      <c r="E26" s="82" t="s">
        <v>65</v>
      </c>
      <c r="F26" s="61" t="s">
        <v>66</v>
      </c>
      <c r="G26" s="61" t="s">
        <v>66</v>
      </c>
      <c r="H26" s="18">
        <v>0</v>
      </c>
      <c r="I26" s="17">
        <v>0</v>
      </c>
      <c r="J26" s="111">
        <f t="shared" si="0"/>
        <v>0</v>
      </c>
      <c r="K26" s="14"/>
    </row>
    <row r="27" spans="1:11" ht="15" x14ac:dyDescent="0.25">
      <c r="A27" s="14"/>
      <c r="B27" s="24"/>
      <c r="C27" s="112" t="s">
        <v>73</v>
      </c>
      <c r="D27" s="16" t="s">
        <v>64</v>
      </c>
      <c r="E27" s="82" t="s">
        <v>65</v>
      </c>
      <c r="F27" s="61" t="s">
        <v>66</v>
      </c>
      <c r="G27" s="61" t="s">
        <v>66</v>
      </c>
      <c r="H27" s="18">
        <v>0</v>
      </c>
      <c r="I27" s="17">
        <v>0</v>
      </c>
      <c r="J27" s="111">
        <f t="shared" si="0"/>
        <v>0</v>
      </c>
      <c r="K27" s="14"/>
    </row>
    <row r="28" spans="1:11" ht="15" hidden="1" x14ac:dyDescent="0.25">
      <c r="A28" s="14"/>
      <c r="B28" s="24"/>
      <c r="C28" s="110" t="s">
        <v>74</v>
      </c>
      <c r="D28" s="16" t="s">
        <v>64</v>
      </c>
      <c r="E28" s="16" t="s">
        <v>65</v>
      </c>
      <c r="F28" s="61" t="s">
        <v>66</v>
      </c>
      <c r="G28" s="61" t="s">
        <v>66</v>
      </c>
      <c r="H28" s="18">
        <v>0</v>
      </c>
      <c r="I28" s="17">
        <v>0</v>
      </c>
      <c r="J28" s="111">
        <f t="shared" si="0"/>
        <v>0</v>
      </c>
      <c r="K28" s="14"/>
    </row>
    <row r="29" spans="1:11" ht="15.75" thickBot="1" x14ac:dyDescent="0.3">
      <c r="A29" s="14"/>
      <c r="B29" s="24"/>
      <c r="C29" s="113" t="s">
        <v>75</v>
      </c>
      <c r="D29" s="19" t="s">
        <v>64</v>
      </c>
      <c r="E29" s="19" t="s">
        <v>65</v>
      </c>
      <c r="F29" s="62" t="s">
        <v>66</v>
      </c>
      <c r="G29" s="62" t="s">
        <v>66</v>
      </c>
      <c r="H29" s="20">
        <v>0</v>
      </c>
      <c r="I29" s="21">
        <v>0</v>
      </c>
      <c r="J29" s="114">
        <f t="shared" si="0"/>
        <v>0</v>
      </c>
      <c r="K29" s="14"/>
    </row>
    <row r="30" spans="1:11" ht="20.25" customHeight="1" thickTop="1" x14ac:dyDescent="0.25">
      <c r="A30" s="14"/>
      <c r="B30" s="24"/>
      <c r="C30" s="183" t="s">
        <v>194</v>
      </c>
      <c r="D30" s="184"/>
      <c r="E30" s="184"/>
      <c r="F30" s="184"/>
      <c r="G30" s="184"/>
      <c r="H30" s="184"/>
      <c r="I30" s="185"/>
      <c r="J30" s="115">
        <f>SUM(J20:J29)</f>
        <v>0</v>
      </c>
      <c r="K30" s="14"/>
    </row>
    <row r="31" spans="1:11" ht="15" customHeight="1" x14ac:dyDescent="0.25">
      <c r="A31" s="14"/>
      <c r="B31" s="24"/>
      <c r="C31" s="239"/>
      <c r="D31" s="239"/>
      <c r="E31" s="239"/>
      <c r="F31" s="239"/>
      <c r="G31" s="239"/>
      <c r="H31" s="239"/>
      <c r="I31" s="239"/>
      <c r="J31" s="239"/>
      <c r="K31" s="14"/>
    </row>
    <row r="32" spans="1:11" ht="15" customHeight="1" x14ac:dyDescent="0.25">
      <c r="A32" s="14"/>
      <c r="B32" s="24"/>
      <c r="C32" s="168" t="s">
        <v>105</v>
      </c>
      <c r="D32" s="169"/>
      <c r="E32" s="169"/>
      <c r="F32" s="169"/>
      <c r="G32" s="169"/>
      <c r="H32" s="169"/>
      <c r="I32" s="169"/>
      <c r="J32" s="170"/>
      <c r="K32" s="14"/>
    </row>
    <row r="33" spans="1:12" ht="15" customHeight="1" x14ac:dyDescent="0.25">
      <c r="A33" s="14"/>
      <c r="B33" s="24"/>
      <c r="C33" s="206" t="s">
        <v>115</v>
      </c>
      <c r="D33" s="207"/>
      <c r="E33" s="207"/>
      <c r="F33" s="207"/>
      <c r="G33" s="207"/>
      <c r="H33" s="207"/>
      <c r="I33" s="207"/>
      <c r="J33" s="208"/>
      <c r="K33" s="14"/>
    </row>
    <row r="34" spans="1:12" ht="15" customHeight="1" thickBot="1" x14ac:dyDescent="0.3">
      <c r="A34" s="14"/>
      <c r="B34" s="24"/>
      <c r="C34" s="209"/>
      <c r="D34" s="210"/>
      <c r="E34" s="210"/>
      <c r="F34" s="210"/>
      <c r="G34" s="210"/>
      <c r="H34" s="210"/>
      <c r="I34" s="210"/>
      <c r="J34" s="211"/>
      <c r="K34" s="14"/>
    </row>
    <row r="35" spans="1:12" s="47" customFormat="1" ht="69.95" customHeight="1" thickTop="1" thickBot="1" x14ac:dyDescent="0.3">
      <c r="A35" s="116"/>
      <c r="B35" s="117"/>
      <c r="C35" s="178" t="str">
        <f>C20&amp;D20</f>
        <v>Functie 1: &lt;functietitel&gt;</v>
      </c>
      <c r="D35" s="179"/>
      <c r="E35" s="233" t="s">
        <v>157</v>
      </c>
      <c r="F35" s="234"/>
      <c r="G35" s="234"/>
      <c r="H35" s="234"/>
      <c r="I35" s="234"/>
      <c r="J35" s="235"/>
      <c r="K35" s="116"/>
      <c r="L35" s="63"/>
    </row>
    <row r="36" spans="1:12" s="47" customFormat="1" ht="69.95" customHeight="1" thickTop="1" thickBot="1" x14ac:dyDescent="0.3">
      <c r="A36" s="116"/>
      <c r="B36" s="117"/>
      <c r="C36" s="178" t="str">
        <f t="shared" ref="C36:C44" si="1">C21&amp;D21</f>
        <v>Functie 2: &lt;functietitel&gt;</v>
      </c>
      <c r="D36" s="179"/>
      <c r="E36" s="233"/>
      <c r="F36" s="234"/>
      <c r="G36" s="234"/>
      <c r="H36" s="234"/>
      <c r="I36" s="234"/>
      <c r="J36" s="235"/>
      <c r="K36" s="116"/>
      <c r="L36" s="63"/>
    </row>
    <row r="37" spans="1:12" s="47" customFormat="1" ht="69.95" customHeight="1" thickTop="1" thickBot="1" x14ac:dyDescent="0.3">
      <c r="A37" s="116"/>
      <c r="B37" s="117"/>
      <c r="C37" s="178" t="str">
        <f t="shared" si="1"/>
        <v>Functie 3: &lt;functietitel&gt;</v>
      </c>
      <c r="D37" s="179"/>
      <c r="E37" s="233"/>
      <c r="F37" s="234"/>
      <c r="G37" s="234"/>
      <c r="H37" s="234"/>
      <c r="I37" s="234"/>
      <c r="J37" s="235"/>
      <c r="K37" s="116"/>
      <c r="L37" s="63"/>
    </row>
    <row r="38" spans="1:12" s="47" customFormat="1" ht="69.95" customHeight="1" thickTop="1" thickBot="1" x14ac:dyDescent="0.3">
      <c r="A38" s="116"/>
      <c r="B38" s="117"/>
      <c r="C38" s="178" t="str">
        <f t="shared" si="1"/>
        <v>Functie 4: &lt;functietitel&gt;</v>
      </c>
      <c r="D38" s="179"/>
      <c r="E38" s="233"/>
      <c r="F38" s="234"/>
      <c r="G38" s="234"/>
      <c r="H38" s="234"/>
      <c r="I38" s="234"/>
      <c r="J38" s="235"/>
      <c r="K38" s="116"/>
      <c r="L38" s="63"/>
    </row>
    <row r="39" spans="1:12" s="47" customFormat="1" ht="69.95" customHeight="1" thickTop="1" thickBot="1" x14ac:dyDescent="0.3">
      <c r="A39" s="116"/>
      <c r="B39" s="117"/>
      <c r="C39" s="178" t="str">
        <f t="shared" si="1"/>
        <v>Functie 5: &lt;functietitel&gt;</v>
      </c>
      <c r="D39" s="179"/>
      <c r="E39" s="233"/>
      <c r="F39" s="234"/>
      <c r="G39" s="234"/>
      <c r="H39" s="234"/>
      <c r="I39" s="234"/>
      <c r="J39" s="235"/>
      <c r="K39" s="116"/>
      <c r="L39" s="63"/>
    </row>
    <row r="40" spans="1:12" s="47" customFormat="1" ht="69.95" customHeight="1" thickTop="1" thickBot="1" x14ac:dyDescent="0.3">
      <c r="A40" s="116"/>
      <c r="B40" s="117"/>
      <c r="C40" s="178" t="str">
        <f t="shared" si="1"/>
        <v>Functie 6: &lt;functietitel&gt;</v>
      </c>
      <c r="D40" s="179"/>
      <c r="E40" s="233"/>
      <c r="F40" s="234"/>
      <c r="G40" s="234"/>
      <c r="H40" s="234"/>
      <c r="I40" s="234"/>
      <c r="J40" s="235"/>
      <c r="K40" s="116"/>
      <c r="L40" s="63"/>
    </row>
    <row r="41" spans="1:12" s="47" customFormat="1" ht="69.95" customHeight="1" thickTop="1" thickBot="1" x14ac:dyDescent="0.3">
      <c r="A41" s="116"/>
      <c r="B41" s="117"/>
      <c r="C41" s="178" t="str">
        <f t="shared" si="1"/>
        <v>Functie 7: &lt;functietitel&gt;</v>
      </c>
      <c r="D41" s="179"/>
      <c r="E41" s="233"/>
      <c r="F41" s="234"/>
      <c r="G41" s="234"/>
      <c r="H41" s="234"/>
      <c r="I41" s="234"/>
      <c r="J41" s="235"/>
      <c r="K41" s="116"/>
      <c r="L41" s="63"/>
    </row>
    <row r="42" spans="1:12" s="47" customFormat="1" ht="69.95" customHeight="1" thickTop="1" thickBot="1" x14ac:dyDescent="0.3">
      <c r="A42" s="116"/>
      <c r="B42" s="117"/>
      <c r="C42" s="178" t="str">
        <f t="shared" si="1"/>
        <v>Functie 8: &lt;functietitel&gt;</v>
      </c>
      <c r="D42" s="179"/>
      <c r="E42" s="233"/>
      <c r="F42" s="234"/>
      <c r="G42" s="234"/>
      <c r="H42" s="234"/>
      <c r="I42" s="234"/>
      <c r="J42" s="235"/>
      <c r="K42" s="116"/>
      <c r="L42" s="63"/>
    </row>
    <row r="43" spans="1:12" s="47" customFormat="1" ht="69.95" customHeight="1" thickTop="1" thickBot="1" x14ac:dyDescent="0.3">
      <c r="A43" s="116"/>
      <c r="B43" s="117"/>
      <c r="C43" s="178" t="str">
        <f t="shared" si="1"/>
        <v>Functie 9: &lt;functietitel&gt;</v>
      </c>
      <c r="D43" s="179"/>
      <c r="E43" s="233"/>
      <c r="F43" s="234"/>
      <c r="G43" s="234"/>
      <c r="H43" s="234"/>
      <c r="I43" s="234"/>
      <c r="J43" s="235"/>
      <c r="K43" s="116"/>
      <c r="L43" s="63"/>
    </row>
    <row r="44" spans="1:12" s="47" customFormat="1" ht="69.95" customHeight="1" thickTop="1" x14ac:dyDescent="0.25">
      <c r="A44" s="116"/>
      <c r="B44" s="117"/>
      <c r="C44" s="178" t="str">
        <f t="shared" si="1"/>
        <v>Functie 10: &lt;functietitel&gt;</v>
      </c>
      <c r="D44" s="179"/>
      <c r="E44" s="233"/>
      <c r="F44" s="234"/>
      <c r="G44" s="234"/>
      <c r="H44" s="234"/>
      <c r="I44" s="234"/>
      <c r="J44" s="235"/>
      <c r="K44" s="116"/>
      <c r="L44" s="63"/>
    </row>
    <row r="45" spans="1:12" ht="15" customHeight="1" x14ac:dyDescent="0.25">
      <c r="A45" s="14"/>
      <c r="B45" s="24"/>
      <c r="K45" s="14"/>
    </row>
    <row r="46" spans="1:12" ht="15" customHeight="1" x14ac:dyDescent="0.25">
      <c r="A46" s="14"/>
      <c r="B46" s="27"/>
      <c r="C46" s="83"/>
      <c r="D46" s="83"/>
      <c r="E46" s="83"/>
      <c r="F46" s="83"/>
      <c r="G46" s="83"/>
      <c r="H46" s="204" t="s">
        <v>17</v>
      </c>
      <c r="I46" s="204"/>
      <c r="J46" s="204"/>
      <c r="K46" s="118"/>
    </row>
    <row r="47" spans="1:12" ht="15" customHeight="1" x14ac:dyDescent="0.25">
      <c r="A47" s="1"/>
      <c r="B47" s="119"/>
      <c r="C47" s="119"/>
      <c r="D47" s="119"/>
      <c r="E47" s="119"/>
      <c r="F47" s="119"/>
      <c r="G47" s="119"/>
      <c r="H47" s="119"/>
      <c r="I47" s="119"/>
      <c r="J47" s="119"/>
      <c r="K47" s="119"/>
    </row>
    <row r="48" spans="1:12" ht="15" hidden="1" customHeight="1" x14ac:dyDescent="0.25">
      <c r="A48" s="14"/>
      <c r="B48" s="24"/>
      <c r="C48" s="1" t="s">
        <v>3</v>
      </c>
      <c r="E48" s="1" t="s">
        <v>3</v>
      </c>
      <c r="K48" s="14"/>
    </row>
    <row r="49" spans="1:11" ht="15" hidden="1" customHeight="1" x14ac:dyDescent="0.3">
      <c r="A49" s="14"/>
      <c r="B49" s="24"/>
      <c r="C49" s="1" t="s">
        <v>134</v>
      </c>
      <c r="E49" s="1" t="s">
        <v>144</v>
      </c>
      <c r="K49" s="14"/>
    </row>
    <row r="50" spans="1:11" ht="15" hidden="1" customHeight="1" x14ac:dyDescent="0.3">
      <c r="A50" s="14"/>
      <c r="B50" s="24"/>
      <c r="C50" s="1" t="s">
        <v>141</v>
      </c>
      <c r="E50" s="1" t="s">
        <v>145</v>
      </c>
      <c r="K50" s="14"/>
    </row>
    <row r="51" spans="1:11" ht="15" hidden="1" customHeight="1" x14ac:dyDescent="0.25">
      <c r="A51" s="14"/>
      <c r="B51" s="24"/>
      <c r="C51" s="22"/>
      <c r="D51" s="22"/>
      <c r="F51" s="22"/>
      <c r="G51" s="22"/>
      <c r="H51" s="22"/>
      <c r="I51" s="22"/>
      <c r="J51" s="22"/>
      <c r="K51" s="14"/>
    </row>
    <row r="52" spans="1:11" ht="15" hidden="1" customHeight="1" x14ac:dyDescent="0.25">
      <c r="A52" s="14"/>
      <c r="B52" s="24"/>
      <c r="C52" s="22"/>
      <c r="D52" s="22"/>
      <c r="E52" s="1" t="s">
        <v>3</v>
      </c>
      <c r="F52" s="22"/>
      <c r="G52" s="22"/>
      <c r="H52" s="22"/>
      <c r="I52" s="22"/>
      <c r="J52" s="22"/>
      <c r="K52" s="14"/>
    </row>
    <row r="53" spans="1:11" ht="15" hidden="1" customHeight="1" x14ac:dyDescent="0.3">
      <c r="E53" s="1" t="s">
        <v>143</v>
      </c>
    </row>
    <row r="54" spans="1:11" ht="15" hidden="1" customHeight="1" x14ac:dyDescent="0.25">
      <c r="D54" s="1" t="s">
        <v>76</v>
      </c>
      <c r="E54" s="1" t="s">
        <v>141</v>
      </c>
      <c r="F54" s="1" t="s">
        <v>66</v>
      </c>
      <c r="G54" s="1" t="s">
        <v>66</v>
      </c>
      <c r="H54" s="1" t="s">
        <v>77</v>
      </c>
      <c r="J54" s="1">
        <v>0</v>
      </c>
    </row>
    <row r="55" spans="1:11" ht="15" hidden="1" customHeight="1" x14ac:dyDescent="0.25">
      <c r="D55" s="1" t="s">
        <v>76</v>
      </c>
      <c r="F55" s="1" t="s">
        <v>66</v>
      </c>
      <c r="G55" s="1" t="s">
        <v>66</v>
      </c>
      <c r="H55" s="1" t="s">
        <v>77</v>
      </c>
      <c r="J55" s="1">
        <v>0</v>
      </c>
    </row>
    <row r="56" spans="1:11" ht="15" hidden="1" customHeight="1" x14ac:dyDescent="0.25">
      <c r="D56" s="1" t="s">
        <v>76</v>
      </c>
      <c r="F56" s="1" t="s">
        <v>66</v>
      </c>
      <c r="G56" s="1" t="s">
        <v>66</v>
      </c>
      <c r="H56" s="1" t="s">
        <v>77</v>
      </c>
      <c r="J56" s="1">
        <v>0</v>
      </c>
    </row>
    <row r="57" spans="1:11" ht="15" hidden="1" customHeight="1" x14ac:dyDescent="0.25">
      <c r="D57" s="1" t="s">
        <v>76</v>
      </c>
      <c r="F57" s="1" t="s">
        <v>66</v>
      </c>
      <c r="G57" s="1" t="s">
        <v>66</v>
      </c>
      <c r="H57" s="1" t="s">
        <v>77</v>
      </c>
      <c r="J57" s="1">
        <v>0</v>
      </c>
    </row>
    <row r="58" spans="1:11" ht="15" hidden="1" customHeight="1" x14ac:dyDescent="0.25">
      <c r="D58" s="1" t="s">
        <v>76</v>
      </c>
      <c r="F58" s="1" t="s">
        <v>66</v>
      </c>
      <c r="G58" s="1" t="s">
        <v>66</v>
      </c>
      <c r="H58" s="1" t="s">
        <v>77</v>
      </c>
      <c r="J58" s="1">
        <v>0</v>
      </c>
    </row>
  </sheetData>
  <sheetProtection algorithmName="SHA-512" hashValue="vmY/cVp18Izg7MOtU8duqrA8+b5SZ4uHb5ztatY4cPYMUonmLiaowXxVQ0PqUyWm/2bmZD9dbi5N+JKovnRnMA==" saltValue="nueNuBSnT3Cn53DxYdMXJA==" spinCount="100000" sheet="1" objects="1" scenarios="1"/>
  <mergeCells count="47">
    <mergeCell ref="H46:J46"/>
    <mergeCell ref="C16:J16"/>
    <mergeCell ref="C6:J6"/>
    <mergeCell ref="C31:J31"/>
    <mergeCell ref="G15:J15"/>
    <mergeCell ref="C14:F14"/>
    <mergeCell ref="G14:J14"/>
    <mergeCell ref="C15:F15"/>
    <mergeCell ref="C12:F12"/>
    <mergeCell ref="G12:J12"/>
    <mergeCell ref="C13:F13"/>
    <mergeCell ref="G13:J13"/>
    <mergeCell ref="H9:J9"/>
    <mergeCell ref="C43:D43"/>
    <mergeCell ref="E43:J43"/>
    <mergeCell ref="C44:D44"/>
    <mergeCell ref="E44:J44"/>
    <mergeCell ref="C8:F8"/>
    <mergeCell ref="C9:F9"/>
    <mergeCell ref="C40:D40"/>
    <mergeCell ref="E40:J40"/>
    <mergeCell ref="C41:D41"/>
    <mergeCell ref="E41:J41"/>
    <mergeCell ref="C42:D42"/>
    <mergeCell ref="E42:J42"/>
    <mergeCell ref="C37:D37"/>
    <mergeCell ref="E37:J37"/>
    <mergeCell ref="C38:D38"/>
    <mergeCell ref="E38:J38"/>
    <mergeCell ref="C39:D39"/>
    <mergeCell ref="E39:J39"/>
    <mergeCell ref="C30:I30"/>
    <mergeCell ref="C32:J32"/>
    <mergeCell ref="C33:J34"/>
    <mergeCell ref="C35:D35"/>
    <mergeCell ref="E35:J35"/>
    <mergeCell ref="C36:D36"/>
    <mergeCell ref="E36:J36"/>
    <mergeCell ref="C2:J2"/>
    <mergeCell ref="C5:D5"/>
    <mergeCell ref="C17:J17"/>
    <mergeCell ref="C10:F10"/>
    <mergeCell ref="C11:F11"/>
    <mergeCell ref="G10:J10"/>
    <mergeCell ref="H11:J11"/>
    <mergeCell ref="C7:J7"/>
    <mergeCell ref="E3:J5"/>
  </mergeCells>
  <conditionalFormatting sqref="D20:G29">
    <cfRule type="containsText" dxfId="12" priority="5" operator="containsText" text="&lt;">
      <formula>NOT(ISERROR(SEARCH("&lt;",D20)))</formula>
    </cfRule>
  </conditionalFormatting>
  <conditionalFormatting sqref="H20:J29">
    <cfRule type="cellIs" dxfId="11" priority="4" operator="equal">
      <formula>0</formula>
    </cfRule>
  </conditionalFormatting>
  <conditionalFormatting sqref="E35:E44">
    <cfRule type="expression" dxfId="10" priority="6">
      <formula>NOT(ISNUMBER(SEARCH("&gt;",C35)))</formula>
    </cfRule>
  </conditionalFormatting>
  <conditionalFormatting sqref="C35:C44">
    <cfRule type="containsText" dxfId="9" priority="2" operator="containsText" text="&lt;">
      <formula>NOT(ISERROR(SEARCH("&lt;",C35)))</formula>
    </cfRule>
  </conditionalFormatting>
  <conditionalFormatting sqref="C35:C44">
    <cfRule type="containsText" dxfId="8" priority="3" operator="containsText" text="&lt;">
      <formula>NOT(ISERROR(SEARCH("&lt;",C35)))</formula>
    </cfRule>
  </conditionalFormatting>
  <conditionalFormatting sqref="G10:J10 G12:J15">
    <cfRule type="containsText" dxfId="7" priority="1" operator="containsText" text="&lt;">
      <formula>NOT(ISERROR(SEARCH("&lt;",G10)))</formula>
    </cfRule>
  </conditionalFormatting>
  <dataValidations count="8">
    <dataValidation allowBlank="1" showInputMessage="1" showErrorMessage="1" promptTitle="Aantal uren inzet" prompt="Het aantal uren dat aan de in tabel 2b beschreven werkzaamheden is besteed. Noteer alleen het aantal uren vanaf 1 januari 2025. " sqref="I20:I29" xr:uid="{41A30332-EBF1-4E1C-8C18-240E21142C95}"/>
    <dataValidation type="date" allowBlank="1" showInputMessage="1" showErrorMessage="1" errorTitle="Datering te vroeg!" error="Werkzaamheden t.b.v. locatieonderzoeken uitgevoerd vóór 1 januari 2026 zijn niet subsidiabel. " sqref="G20:G29" xr:uid="{A062A155-2DAB-4664-B938-3E845958BB2C}">
      <formula1>46023</formula1>
      <formula2>46753</formula2>
    </dataValidation>
    <dataValidation type="date" allowBlank="1" showInputMessage="1" showErrorMessage="1" errorTitle="Datering te vroeg!" error="Werkzaamheden uitgevoerd vóór 1 januari 2025 zijn niet subsidiabel. Startte de werkzaamheden eerder? Gebruik dan de datum 1 januari 2025, en noteer alleen het aantal ingezette uren uit 2025 in kolom I." sqref="F20:F29" xr:uid="{F8A1EB28-DC61-49EF-AEA1-6F7E56441A67}">
      <formula1>45658</formula1>
      <formula2>46753</formula2>
    </dataValidation>
    <dataValidation allowBlank="1" showInputMessage="1" showErrorMessage="1" promptTitle="Voor- en achternaam" prompt="van de persoon die de werkzaamheden uitvoert" sqref="E18:E29" xr:uid="{1E4D0E87-DD3B-4189-86FC-2FE5469B78ED}"/>
    <dataValidation type="list" allowBlank="1" showInputMessage="1" showErrorMessage="1" sqref="G10:J10" xr:uid="{FD2C8376-4614-436C-A66D-DFF8A604AA1D}">
      <formula1>$E$48:$E$50</formula1>
    </dataValidation>
    <dataValidation type="list" allowBlank="1" showInputMessage="1" showErrorMessage="1" sqref="G13:J13" xr:uid="{4CC13BCF-A77F-4D46-B3AF-2A61DB9DAD22}">
      <formula1>$E$52:$E$54</formula1>
    </dataValidation>
    <dataValidation allowBlank="1" showErrorMessage="1" promptTitle="Projectnaam" prompt="Vul de naam in van het project. Deze moet corresponderen met de ingevulde projectnaam in het subsidieaanvraagformulier. De projectnaam kan de straatnaam zijn van de projectlocatie. " sqref="C6:C12 C4" xr:uid="{CABF3F9E-AEEC-42FA-BF69-3F3981D01B7F}"/>
    <dataValidation type="list" allowBlank="1" showInputMessage="1" showErrorMessage="1" sqref="G14:J15" xr:uid="{F066681A-D0D9-4C87-A549-26CFB3A09BCF}">
      <formula1>$C$48:$C$50</formula1>
    </dataValidation>
  </dataValidation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60BF6-BBAB-4A5E-BABE-8F4046DF6D6D}">
  <sheetPr codeName="Blad6">
    <tabColor theme="1" tint="0.499984740745262"/>
  </sheetPr>
  <dimension ref="A1:Q33"/>
  <sheetViews>
    <sheetView workbookViewId="0">
      <selection activeCell="D26" sqref="D26"/>
    </sheetView>
  </sheetViews>
  <sheetFormatPr defaultColWidth="0" defaultRowHeight="15" customHeight="1" zeroHeight="1" x14ac:dyDescent="0.25"/>
  <cols>
    <col min="1" max="1" width="2.7109375" customWidth="1"/>
    <col min="2" max="2" width="2.7109375" style="1" customWidth="1"/>
    <col min="3" max="3" width="49.5703125" style="2" customWidth="1"/>
    <col min="4" max="4" width="13.42578125" style="2" customWidth="1"/>
    <col min="5" max="5" width="15.28515625" style="2" customWidth="1"/>
    <col min="6" max="6" width="10.5703125" style="2" customWidth="1"/>
    <col min="7" max="7" width="2.7109375" style="2" customWidth="1"/>
    <col min="8" max="8" width="2.7109375" style="1" customWidth="1"/>
    <col min="9" max="17" width="9.140625" style="7" hidden="1" customWidth="1"/>
    <col min="18" max="16384" width="9.140625" hidden="1"/>
  </cols>
  <sheetData>
    <row r="1" spans="1:17" ht="14.45" customHeight="1" x14ac:dyDescent="0.25">
      <c r="A1" s="2"/>
      <c r="B1" s="2"/>
      <c r="H1" s="39"/>
    </row>
    <row r="2" spans="1:17" ht="20.100000000000001" customHeight="1" x14ac:dyDescent="0.25">
      <c r="A2" s="2"/>
      <c r="B2" s="23"/>
      <c r="C2" s="161" t="s">
        <v>174</v>
      </c>
      <c r="D2" s="161"/>
      <c r="E2" s="161"/>
      <c r="F2" s="161"/>
      <c r="G2" s="241" t="s">
        <v>79</v>
      </c>
      <c r="H2" s="39"/>
    </row>
    <row r="3" spans="1:17" ht="20.100000000000001" customHeight="1" x14ac:dyDescent="0.25">
      <c r="A3" s="2"/>
      <c r="B3" s="24"/>
      <c r="C3" s="162" t="s">
        <v>172</v>
      </c>
      <c r="D3" s="162"/>
      <c r="E3" s="162"/>
      <c r="F3" s="162"/>
      <c r="G3" s="242"/>
      <c r="H3" s="39"/>
    </row>
    <row r="4" spans="1:17" s="43" customFormat="1" ht="20.100000000000001" customHeight="1" x14ac:dyDescent="0.25">
      <c r="A4" s="2"/>
      <c r="B4" s="25"/>
      <c r="C4" s="244" t="s">
        <v>153</v>
      </c>
      <c r="D4" s="244"/>
      <c r="E4" s="244"/>
      <c r="F4" s="244"/>
      <c r="G4" s="242"/>
      <c r="H4" s="39"/>
      <c r="I4" s="7"/>
      <c r="J4" s="7"/>
      <c r="K4" s="7"/>
      <c r="L4" s="7"/>
      <c r="M4" s="7"/>
      <c r="N4" s="7"/>
      <c r="O4" s="7"/>
      <c r="P4" s="7"/>
      <c r="Q4" s="7"/>
    </row>
    <row r="5" spans="1:17" s="43" customFormat="1" ht="18" customHeight="1" x14ac:dyDescent="0.25">
      <c r="A5" s="2"/>
      <c r="B5" s="25"/>
      <c r="C5" s="68" t="str">
        <f>'2. Planfase'!C4</f>
        <v>Subsidieaanvraag Gemeente &lt;selecteer&gt;</v>
      </c>
      <c r="D5" s="256">
        <f>'3. Locatieonderzoek'!C5</f>
        <v>0</v>
      </c>
      <c r="E5" s="256"/>
      <c r="F5" s="256"/>
      <c r="G5" s="242"/>
      <c r="H5" s="39"/>
      <c r="I5" s="7"/>
      <c r="J5" s="7"/>
      <c r="K5" s="7"/>
      <c r="L5" s="7"/>
      <c r="M5" s="7"/>
      <c r="N5" s="7"/>
      <c r="O5" s="7"/>
      <c r="P5" s="7"/>
      <c r="Q5" s="7"/>
    </row>
    <row r="6" spans="1:17" s="43" customFormat="1" ht="9" customHeight="1" x14ac:dyDescent="0.25">
      <c r="A6" s="2"/>
      <c r="B6" s="25"/>
      <c r="C6" s="67"/>
      <c r="D6" s="67"/>
      <c r="E6" s="67"/>
      <c r="F6" s="67"/>
      <c r="G6" s="242"/>
      <c r="H6" s="39"/>
      <c r="I6" s="7"/>
      <c r="J6" s="7"/>
      <c r="K6" s="7"/>
      <c r="L6" s="7"/>
      <c r="M6" s="7"/>
      <c r="N6" s="7"/>
      <c r="O6" s="7"/>
      <c r="P6" s="7"/>
      <c r="Q6" s="7"/>
    </row>
    <row r="7" spans="1:17" s="43" customFormat="1" ht="19.5" customHeight="1" x14ac:dyDescent="0.25">
      <c r="A7" s="2"/>
      <c r="B7" s="25"/>
      <c r="C7" s="257" t="s">
        <v>154</v>
      </c>
      <c r="D7" s="258"/>
      <c r="E7" s="258"/>
      <c r="F7" s="259"/>
      <c r="G7" s="242"/>
      <c r="H7" s="39"/>
      <c r="I7" s="7"/>
      <c r="J7" s="7"/>
      <c r="K7" s="7"/>
      <c r="L7" s="7"/>
      <c r="M7" s="7"/>
      <c r="N7" s="7"/>
      <c r="O7" s="7"/>
      <c r="P7" s="7"/>
      <c r="Q7" s="7"/>
    </row>
    <row r="8" spans="1:17" s="43" customFormat="1" ht="31.5" customHeight="1" x14ac:dyDescent="0.25">
      <c r="A8" s="2"/>
      <c r="B8" s="25"/>
      <c r="C8" s="69"/>
      <c r="D8" s="65" t="s">
        <v>80</v>
      </c>
      <c r="E8" s="66" t="s">
        <v>81</v>
      </c>
      <c r="F8" s="66" t="s">
        <v>82</v>
      </c>
      <c r="G8" s="242"/>
      <c r="H8" s="39"/>
      <c r="I8" s="7"/>
      <c r="J8" s="7"/>
      <c r="K8" s="7"/>
      <c r="L8" s="7"/>
      <c r="M8" s="7"/>
      <c r="N8" s="7"/>
      <c r="O8" s="7"/>
      <c r="P8" s="7"/>
      <c r="Q8" s="7"/>
    </row>
    <row r="9" spans="1:17" s="43" customFormat="1" ht="18.95" customHeight="1" thickBot="1" x14ac:dyDescent="0.3">
      <c r="A9" s="2"/>
      <c r="B9" s="25"/>
      <c r="C9" s="70" t="s">
        <v>83</v>
      </c>
      <c r="D9" s="34">
        <v>0.6</v>
      </c>
      <c r="E9" s="35">
        <v>60000</v>
      </c>
      <c r="F9" s="71" t="s">
        <v>84</v>
      </c>
      <c r="G9" s="242"/>
      <c r="H9" s="39"/>
      <c r="I9" s="7"/>
      <c r="J9" s="7"/>
      <c r="K9" s="7"/>
      <c r="L9" s="7"/>
      <c r="M9" s="7"/>
      <c r="N9" s="7"/>
      <c r="O9" s="7"/>
      <c r="P9" s="7"/>
      <c r="Q9" s="7"/>
    </row>
    <row r="10" spans="1:17" s="43" customFormat="1" ht="18.95" customHeight="1" thickTop="1" x14ac:dyDescent="0.25">
      <c r="A10" s="2"/>
      <c r="B10" s="25"/>
      <c r="C10" s="72" t="s">
        <v>85</v>
      </c>
      <c r="D10" s="4">
        <v>0.2</v>
      </c>
      <c r="E10" s="5">
        <v>20000</v>
      </c>
      <c r="F10" s="73" t="str">
        <f>IF('2. Planfase'!E11&gt;=5,"ja","nee")</f>
        <v>nee</v>
      </c>
      <c r="G10" s="242"/>
      <c r="H10" s="39"/>
      <c r="I10" s="7"/>
      <c r="J10" s="7"/>
      <c r="K10" s="7"/>
      <c r="L10" s="7"/>
      <c r="M10" s="7"/>
      <c r="N10" s="7"/>
      <c r="O10" s="7"/>
      <c r="P10" s="7"/>
      <c r="Q10" s="7"/>
    </row>
    <row r="11" spans="1:17" s="43" customFormat="1" ht="18.95" customHeight="1" x14ac:dyDescent="0.25">
      <c r="A11" s="2"/>
      <c r="B11" s="25"/>
      <c r="C11" s="74" t="s">
        <v>86</v>
      </c>
      <c r="D11" s="8">
        <v>0.1</v>
      </c>
      <c r="E11" s="9">
        <v>15000</v>
      </c>
      <c r="F11" s="75" t="str">
        <f>IF('2. Planfase'!H9&gt;0, "ja","nee")</f>
        <v>nee</v>
      </c>
      <c r="G11" s="242"/>
      <c r="H11" s="39"/>
      <c r="I11" s="7"/>
      <c r="J11" s="7"/>
      <c r="K11" s="7"/>
      <c r="L11" s="7"/>
      <c r="M11" s="7"/>
      <c r="N11" s="7"/>
      <c r="O11" s="7"/>
      <c r="P11" s="7"/>
      <c r="Q11" s="7"/>
    </row>
    <row r="12" spans="1:17" s="43" customFormat="1" ht="18.95" customHeight="1" thickBot="1" x14ac:dyDescent="0.3">
      <c r="A12" s="2"/>
      <c r="B12" s="25"/>
      <c r="C12" s="77" t="s">
        <v>87</v>
      </c>
      <c r="D12" s="78">
        <v>0.1</v>
      </c>
      <c r="E12" s="79">
        <v>15000</v>
      </c>
      <c r="F12" s="80" t="str">
        <f>IF((('1. Basis'!E9+'1. Basis'!E10)&gt;'1. Basis'!E8), "ja","nee")</f>
        <v>nee</v>
      </c>
      <c r="G12" s="242"/>
      <c r="H12" s="39"/>
      <c r="I12" s="7"/>
      <c r="J12" s="7"/>
      <c r="K12" s="7"/>
      <c r="L12" s="7"/>
      <c r="M12" s="7"/>
      <c r="N12" s="7"/>
      <c r="O12" s="7"/>
      <c r="P12" s="7"/>
      <c r="Q12" s="7"/>
    </row>
    <row r="13" spans="1:17" s="43" customFormat="1" ht="18.95" customHeight="1" x14ac:dyDescent="0.25">
      <c r="A13" s="2"/>
      <c r="B13" s="25"/>
      <c r="C13" s="245" t="s">
        <v>88</v>
      </c>
      <c r="D13" s="246"/>
      <c r="E13" s="247">
        <f>E9+SUMIF(F10:F12,"ja",E10:E12)</f>
        <v>60000</v>
      </c>
      <c r="F13" s="248"/>
      <c r="G13" s="242"/>
      <c r="H13" s="39"/>
      <c r="I13" s="7"/>
      <c r="J13" s="7"/>
      <c r="K13" s="7"/>
      <c r="L13" s="7"/>
      <c r="M13" s="7"/>
      <c r="N13" s="7"/>
      <c r="O13" s="7"/>
      <c r="P13" s="7"/>
      <c r="Q13" s="7"/>
    </row>
    <row r="14" spans="1:17" s="43" customFormat="1" ht="18.95" customHeight="1" x14ac:dyDescent="0.25">
      <c r="A14" s="2"/>
      <c r="B14" s="25"/>
      <c r="C14" s="232" t="s">
        <v>89</v>
      </c>
      <c r="D14" s="249"/>
      <c r="E14" s="250">
        <f>D9+SUMIF(F10:F12,"ja",D10:D12)</f>
        <v>0.6</v>
      </c>
      <c r="F14" s="251"/>
      <c r="G14" s="242"/>
      <c r="H14" s="39"/>
      <c r="I14" s="7"/>
      <c r="J14" s="7"/>
      <c r="K14" s="7"/>
      <c r="L14" s="7"/>
      <c r="M14" s="7"/>
      <c r="N14" s="7"/>
      <c r="O14" s="7"/>
      <c r="P14" s="7"/>
      <c r="Q14" s="7"/>
    </row>
    <row r="15" spans="1:17" s="43" customFormat="1" ht="18.95" customHeight="1" thickBot="1" x14ac:dyDescent="0.3">
      <c r="A15" s="2"/>
      <c r="B15" s="25"/>
      <c r="C15" s="252" t="s">
        <v>107</v>
      </c>
      <c r="D15" s="253"/>
      <c r="E15" s="254">
        <f>'2. Planfase'!J32</f>
        <v>0</v>
      </c>
      <c r="F15" s="255"/>
      <c r="G15" s="242"/>
      <c r="H15" s="39"/>
      <c r="I15" s="7"/>
      <c r="J15" s="7"/>
      <c r="K15" s="7"/>
      <c r="L15" s="7"/>
      <c r="M15" s="7"/>
      <c r="N15" s="7"/>
      <c r="O15" s="7"/>
      <c r="P15" s="7"/>
      <c r="Q15" s="7"/>
    </row>
    <row r="16" spans="1:17" s="43" customFormat="1" ht="18.95" customHeight="1" thickTop="1" x14ac:dyDescent="0.25">
      <c r="A16" s="2"/>
      <c r="B16" s="25"/>
      <c r="C16" s="260" t="s">
        <v>181</v>
      </c>
      <c r="D16" s="261"/>
      <c r="E16" s="262">
        <f>MIN(E15*E14,E13)</f>
        <v>0</v>
      </c>
      <c r="F16" s="263"/>
      <c r="G16" s="242"/>
      <c r="H16" s="39"/>
      <c r="I16" s="7"/>
      <c r="J16" s="7"/>
      <c r="K16" s="7"/>
      <c r="L16" s="7"/>
      <c r="M16" s="7"/>
      <c r="N16" s="7"/>
      <c r="O16" s="7"/>
      <c r="P16" s="7"/>
      <c r="Q16" s="7"/>
    </row>
    <row r="17" spans="1:17" s="43" customFormat="1" ht="18.95" customHeight="1" x14ac:dyDescent="0.25">
      <c r="A17" s="2"/>
      <c r="B17" s="25"/>
      <c r="C17" s="63"/>
      <c r="D17" s="63"/>
      <c r="E17" s="64"/>
      <c r="F17" s="64"/>
      <c r="G17" s="242"/>
      <c r="H17" s="39"/>
      <c r="I17" s="7"/>
      <c r="J17" s="7"/>
      <c r="K17" s="7"/>
      <c r="L17" s="7"/>
      <c r="M17" s="7"/>
      <c r="N17" s="7"/>
      <c r="O17" s="7"/>
      <c r="P17" s="7"/>
      <c r="Q17" s="7"/>
    </row>
    <row r="18" spans="1:17" s="43" customFormat="1" ht="18.95" customHeight="1" x14ac:dyDescent="0.25">
      <c r="A18" s="2"/>
      <c r="B18" s="25"/>
      <c r="C18" s="63"/>
      <c r="D18" s="63"/>
      <c r="E18" s="64"/>
      <c r="F18" s="64"/>
      <c r="G18" s="242"/>
      <c r="H18" s="39"/>
      <c r="I18" s="7"/>
      <c r="J18" s="7"/>
      <c r="K18" s="7"/>
      <c r="L18" s="7"/>
      <c r="M18" s="7"/>
      <c r="N18" s="7"/>
      <c r="O18" s="7"/>
      <c r="P18" s="7"/>
      <c r="Q18" s="7"/>
    </row>
    <row r="19" spans="1:17" s="43" customFormat="1" ht="18.95" customHeight="1" x14ac:dyDescent="0.25">
      <c r="A19" s="2"/>
      <c r="B19" s="25"/>
      <c r="C19" s="265" t="s">
        <v>155</v>
      </c>
      <c r="D19" s="266"/>
      <c r="E19" s="266"/>
      <c r="F19" s="267"/>
      <c r="G19" s="242"/>
      <c r="H19" s="39"/>
      <c r="I19" s="7"/>
      <c r="J19" s="7"/>
      <c r="K19" s="7"/>
      <c r="L19" s="7"/>
      <c r="M19" s="7"/>
      <c r="N19" s="7"/>
      <c r="O19" s="7"/>
      <c r="P19" s="7"/>
      <c r="Q19" s="7"/>
    </row>
    <row r="20" spans="1:17" s="43" customFormat="1" ht="18.95" customHeight="1" x14ac:dyDescent="0.25">
      <c r="A20" s="2"/>
      <c r="B20" s="25"/>
      <c r="C20" s="232" t="s">
        <v>88</v>
      </c>
      <c r="D20" s="249"/>
      <c r="E20" s="271">
        <v>50000</v>
      </c>
      <c r="F20" s="272"/>
      <c r="G20" s="242"/>
      <c r="H20" s="39"/>
      <c r="I20" s="7"/>
      <c r="J20" s="7"/>
      <c r="K20" s="7"/>
      <c r="L20" s="7"/>
      <c r="M20" s="7"/>
      <c r="N20" s="7"/>
      <c r="O20" s="7"/>
      <c r="P20" s="7"/>
      <c r="Q20" s="7"/>
    </row>
    <row r="21" spans="1:17" s="43" customFormat="1" ht="18.95" customHeight="1" x14ac:dyDescent="0.25">
      <c r="A21" s="2"/>
      <c r="B21" s="25"/>
      <c r="C21" s="232" t="s">
        <v>89</v>
      </c>
      <c r="D21" s="249"/>
      <c r="E21" s="250">
        <v>0.5</v>
      </c>
      <c r="F21" s="251"/>
      <c r="G21" s="242"/>
      <c r="H21" s="39"/>
      <c r="I21" s="7"/>
      <c r="J21" s="7"/>
      <c r="K21" s="7"/>
      <c r="L21" s="7"/>
      <c r="M21" s="7"/>
      <c r="N21" s="7"/>
      <c r="O21" s="7"/>
      <c r="P21" s="7"/>
      <c r="Q21" s="7"/>
    </row>
    <row r="22" spans="1:17" s="43" customFormat="1" ht="18.95" customHeight="1" thickBot="1" x14ac:dyDescent="0.3">
      <c r="A22" s="2"/>
      <c r="B22" s="25"/>
      <c r="C22" s="264" t="s">
        <v>156</v>
      </c>
      <c r="D22" s="252"/>
      <c r="E22" s="254">
        <f>'3. Locatieonderzoek'!J30</f>
        <v>0</v>
      </c>
      <c r="F22" s="255"/>
      <c r="G22" s="242"/>
      <c r="H22" s="39"/>
      <c r="I22" s="7"/>
      <c r="J22" s="7"/>
      <c r="K22" s="7"/>
      <c r="L22" s="7"/>
      <c r="M22" s="7"/>
      <c r="N22" s="7"/>
      <c r="O22" s="7"/>
      <c r="P22" s="7"/>
      <c r="Q22" s="7"/>
    </row>
    <row r="23" spans="1:17" s="43" customFormat="1" ht="18.95" customHeight="1" thickTop="1" x14ac:dyDescent="0.25">
      <c r="A23" s="2"/>
      <c r="B23" s="25"/>
      <c r="C23" s="268" t="s">
        <v>181</v>
      </c>
      <c r="D23" s="260"/>
      <c r="E23" s="262">
        <f>MIN(E22*E21,E20)</f>
        <v>0</v>
      </c>
      <c r="F23" s="263"/>
      <c r="G23" s="242"/>
      <c r="H23" s="39"/>
      <c r="I23" s="7"/>
      <c r="J23" s="7"/>
      <c r="K23" s="7"/>
      <c r="L23" s="7"/>
      <c r="M23" s="7"/>
      <c r="N23" s="7"/>
      <c r="O23" s="7"/>
      <c r="P23" s="7"/>
      <c r="Q23" s="7"/>
    </row>
    <row r="24" spans="1:17" s="43" customFormat="1" ht="15" customHeight="1" x14ac:dyDescent="0.25">
      <c r="A24" s="2"/>
      <c r="B24" s="25"/>
      <c r="C24" s="269" t="s">
        <v>17</v>
      </c>
      <c r="D24" s="269"/>
      <c r="E24" s="269"/>
      <c r="F24" s="269"/>
      <c r="G24" s="242"/>
      <c r="H24" s="39"/>
      <c r="I24" s="7"/>
      <c r="J24" s="7"/>
      <c r="K24" s="7"/>
      <c r="L24" s="7"/>
      <c r="M24" s="7"/>
      <c r="N24" s="7"/>
      <c r="O24" s="7"/>
      <c r="P24" s="7"/>
      <c r="Q24" s="7"/>
    </row>
    <row r="25" spans="1:17" s="43" customFormat="1" ht="20.100000000000001" customHeight="1" x14ac:dyDescent="0.25">
      <c r="A25" s="2"/>
      <c r="B25" s="26"/>
      <c r="C25" s="270"/>
      <c r="D25" s="270"/>
      <c r="E25" s="270"/>
      <c r="F25" s="270"/>
      <c r="G25" s="243"/>
      <c r="H25" s="39"/>
      <c r="I25" s="7"/>
      <c r="J25" s="7"/>
      <c r="K25" s="7"/>
      <c r="L25" s="7"/>
      <c r="M25" s="7"/>
      <c r="N25" s="7"/>
      <c r="O25" s="7"/>
      <c r="P25" s="7"/>
      <c r="Q25" s="7"/>
    </row>
    <row r="26" spans="1:17" s="43" customFormat="1" ht="15" customHeight="1" x14ac:dyDescent="0.25">
      <c r="A26" s="2"/>
      <c r="B26" s="2"/>
      <c r="C26" s="2"/>
      <c r="D26" s="2"/>
      <c r="E26" s="2"/>
      <c r="F26" s="2"/>
      <c r="G26" s="2"/>
      <c r="H26" s="2"/>
      <c r="I26" s="7"/>
      <c r="J26" s="7"/>
      <c r="K26" s="7"/>
      <c r="L26" s="7"/>
      <c r="M26" s="7"/>
      <c r="N26" s="7"/>
      <c r="O26" s="7"/>
      <c r="P26" s="7"/>
      <c r="Q26" s="7"/>
    </row>
    <row r="29" spans="1:17" ht="15" hidden="1" customHeight="1" x14ac:dyDescent="0.25">
      <c r="F29" s="6" t="s">
        <v>3</v>
      </c>
    </row>
    <row r="30" spans="1:17" ht="15" hidden="1" customHeight="1" x14ac:dyDescent="0.25">
      <c r="F30" s="6" t="s">
        <v>9</v>
      </c>
    </row>
    <row r="31" spans="1:17" ht="15" hidden="1" customHeight="1" x14ac:dyDescent="0.25">
      <c r="F31" s="44" t="s">
        <v>90</v>
      </c>
      <c r="G31" s="10"/>
    </row>
    <row r="32" spans="1:17" ht="15" hidden="1" customHeight="1" x14ac:dyDescent="0.25">
      <c r="F32" s="6"/>
    </row>
    <row r="33" spans="6:6" ht="15" hidden="1" customHeight="1" x14ac:dyDescent="0.25">
      <c r="F33" s="6"/>
    </row>
  </sheetData>
  <sheetProtection algorithmName="SHA-512" hashValue="ZgOE9zvLRNM8l5ATotXWzW/SyZG4tcTOsRPLJi+zwmpC+rVUEaxitxtf97RycdT5t7YybrvZcJD9kmKQ6d083w==" saltValue="RizUr632SoT3vd6gQ9aA2A==" spinCount="100000" sheet="1" objects="1" scenarios="1"/>
  <mergeCells count="24">
    <mergeCell ref="E16:F16"/>
    <mergeCell ref="C19:F19"/>
    <mergeCell ref="C23:D23"/>
    <mergeCell ref="C24:F25"/>
    <mergeCell ref="C20:D20"/>
    <mergeCell ref="C21:D21"/>
    <mergeCell ref="E20:F20"/>
    <mergeCell ref="E21:F21"/>
    <mergeCell ref="G2:G25"/>
    <mergeCell ref="C4:F4"/>
    <mergeCell ref="C13:D13"/>
    <mergeCell ref="E13:F13"/>
    <mergeCell ref="C14:D14"/>
    <mergeCell ref="E14:F14"/>
    <mergeCell ref="C15:D15"/>
    <mergeCell ref="E15:F15"/>
    <mergeCell ref="C2:F2"/>
    <mergeCell ref="C3:F3"/>
    <mergeCell ref="D5:F5"/>
    <mergeCell ref="C7:F7"/>
    <mergeCell ref="C16:D16"/>
    <mergeCell ref="E22:F22"/>
    <mergeCell ref="E23:F23"/>
    <mergeCell ref="C22:D22"/>
  </mergeCells>
  <conditionalFormatting sqref="D10:F10">
    <cfRule type="expression" dxfId="6" priority="2">
      <formula>$F$10="ja"</formula>
    </cfRule>
  </conditionalFormatting>
  <conditionalFormatting sqref="D11:F11">
    <cfRule type="expression" dxfId="5" priority="1">
      <formula>$F$11="ja"</formula>
    </cfRule>
  </conditionalFormatting>
  <conditionalFormatting sqref="D12:F12">
    <cfRule type="expression" dxfId="4" priority="4">
      <formula>$F$12="ja"</formula>
    </cfRule>
  </conditionalFormatting>
  <dataValidations count="17">
    <dataValidation allowBlank="1" showInputMessage="1" showErrorMessage="1" prompt="De waarde in deze cel wordt automatisch ingevuld op basis van score op bovenstaande drie criteria." sqref="E14:F14 E16:F17" xr:uid="{D42DD90D-AD5D-4271-AFA0-81F216F634D4}"/>
    <dataValidation allowBlank="1" showInputMessage="1" showErrorMessage="1" prompt="De waarde in deze cel wordt automatisch ingevuld op basis van de score van het project op bovenstaande criteria. " sqref="E13:F13" xr:uid="{B532CB29-92A7-42D6-BE64-02B33827BB8B}"/>
    <dataValidation allowBlank="1" showInputMessage="1" showErrorMessage="1" promptTitle="Criterium B van toepassing?" prompt="De waarde in deze cel wordt automatisch ingevuld op basis van ingevulde waarde in blad 2." sqref="F11" xr:uid="{F7DD002C-C1B5-47EF-8D4C-89CF0EFE4FFC}"/>
    <dataValidation allowBlank="1" showInputMessage="1" showErrorMessage="1" promptTitle="Criterium A van toepassing?" prompt="De waarde in deze cel wordt automatisch ingevuld op basis van ingevulde waarde in blad 2. " sqref="F10" xr:uid="{85E06760-A951-4FE0-ADBB-D77685575F7C}"/>
    <dataValidation allowBlank="1" showErrorMessage="1" promptTitle="Projectnaam" prompt="Vul de naam in van het project. Deze moet corresponderen met de ingevulde projectnaam in het subsidieaanvraagformulier. De projectnaam kan de straatnaam zijn van de projectlocatie. " sqref="C4:C7 C19 C22" xr:uid="{A106A16B-FFBF-409C-B979-C15BD54CDBB7}"/>
    <dataValidation allowBlank="1" showInputMessage="1" showErrorMessage="1" promptTitle="Criterium C van toepassing?" prompt="De waarde in deze cel wordt automatisch ingevuld op basis van ingevulde waarde in blad 1._x000a_" sqref="F12" xr:uid="{AEF51B0E-8EF8-4A47-8D22-EBE911552E6C}"/>
    <dataValidation allowBlank="1" showInputMessage="1" showErrorMessage="1" promptTitle="Art. 11 tweede lid onder a" prompt="Criterium subsidiehoogte" sqref="C10" xr:uid="{FF986300-FBAE-4309-8EAD-E86EA2064E8C}"/>
    <dataValidation allowBlank="1" showInputMessage="1" showErrorMessage="1" promptTitle="Art. 11 tweede lid onder b" prompt="Criterium subsidiehoogte" sqref="C11" xr:uid="{57BB2DDD-3694-48A7-9C2C-59E0FD5CE66B}"/>
    <dataValidation allowBlank="1" showInputMessage="1" showErrorMessage="1" promptTitle="Art. 11 tweede lid onder c" prompt="Criterium subsidiehoogte" sqref="C12" xr:uid="{C7BF1487-EF04-4456-9451-E7254F1D3734}"/>
    <dataValidation allowBlank="1" showInputMessage="1" showErrorMessage="1" promptTitle="Plafondbedrag subsidie" prompt="De subsidie wordt gemaximeerd op dit bedrag. " sqref="C13:D13 C20:D20" xr:uid="{CEFC05EF-96BB-4023-B8E6-F9306FE8D7DC}"/>
    <dataValidation allowBlank="1" showInputMessage="1" showErrorMessage="1" prompt="Voor de berekening van het subsidiebedrag wordt dit percentage toegepast op de subsidiabele kosten." sqref="D14 C14:C17 C21:D21" xr:uid="{6FD42366-BE24-49ED-825D-4870C5D6D7A3}"/>
    <dataValidation allowBlank="1" showErrorMessage="1" sqref="C18:F18 C23" xr:uid="{B1A59346-F8CA-4F74-ADBB-CE94553C938F}"/>
    <dataValidation allowBlank="1" showInputMessage="1" showErrorMessage="1" promptTitle="Vast plafondbedrag subsidie" prompt="Voor werkzaamheden binnen een locatieonderzoek geldt een vaste maximale subsidie: het subsidiebedrag voor deze categorie kan niet hoger zijn dan € 50.000,-" sqref="E20:F20" xr:uid="{73224AD3-CE82-409F-859B-7DC791E368C7}"/>
    <dataValidation allowBlank="1" showInputMessage="1" showErrorMessage="1" promptTitle="Vast subsidiepercentage" prompt="Voor werkzaamheden binnen een locatieonderzoek geldt een vast subsidiepercentage van 50% van de subsidiabele kosten." sqref="E21:F21" xr:uid="{9D2CFB02-F2CE-4400-9292-90771175282B}"/>
    <dataValidation allowBlank="1" showInputMessage="1" showErrorMessage="1" prompt="Dit bedrag wordt overgenomen uit blad 3." sqref="E22:F22" xr:uid="{435DA6A5-6A3D-463D-A002-53A79FE30D8E}"/>
    <dataValidation allowBlank="1" showInputMessage="1" showErrorMessage="1" prompt="Dit bedrag wordt overgenomen uit blad 2." sqref="E15:F15" xr:uid="{8FEA0693-9066-4EC5-8D39-BF6DF1A5270E}"/>
    <dataValidation allowBlank="1" showInputMessage="1" showErrorMessage="1" prompt="De waarde in deze cel wordt automatisch ingevuld." sqref="E23:F23" xr:uid="{B1E28C27-9042-44DC-B788-F070DDEA5954}"/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2CCC9-3A76-4073-A3E3-3058F2DEA1E1}">
  <sheetPr codeName="Blad7">
    <tabColor theme="1" tint="0.499984740745262"/>
  </sheetPr>
  <dimension ref="A1:XFC21"/>
  <sheetViews>
    <sheetView zoomScale="130" zoomScaleNormal="130" workbookViewId="0">
      <selection activeCell="F4" sqref="F4"/>
    </sheetView>
  </sheetViews>
  <sheetFormatPr defaultColWidth="0" defaultRowHeight="15" zeroHeight="1" x14ac:dyDescent="0.25"/>
  <cols>
    <col min="1" max="1" width="2.7109375" customWidth="1"/>
    <col min="2" max="2" width="2.7109375" style="1" customWidth="1"/>
    <col min="3" max="3" width="21" style="1" customWidth="1"/>
    <col min="4" max="4" width="36.140625" style="1" customWidth="1"/>
    <col min="5" max="5" width="26.140625" style="22" customWidth="1"/>
    <col min="6" max="6" width="16.5703125" style="22" customWidth="1"/>
    <col min="7" max="7" width="2.7109375" style="22" customWidth="1"/>
    <col min="8" max="8" width="2.7109375" style="1" customWidth="1"/>
    <col min="9" max="9" width="4.28515625" style="3" hidden="1"/>
    <col min="10" max="10" width="4.28515625" hidden="1"/>
    <col min="11" max="11" width="6.28515625" hidden="1"/>
    <col min="12" max="16383" width="9.140625" hidden="1"/>
    <col min="16384" max="16384" width="4.28515625" hidden="1"/>
  </cols>
  <sheetData>
    <row r="1" spans="1:11" ht="14.45" customHeight="1" x14ac:dyDescent="0.25">
      <c r="A1" s="1"/>
      <c r="E1" s="1"/>
      <c r="F1" s="1"/>
      <c r="G1" s="1"/>
    </row>
    <row r="2" spans="1:11" ht="20.100000000000001" customHeight="1" x14ac:dyDescent="0.25">
      <c r="A2" s="14"/>
      <c r="B2" s="23"/>
      <c r="C2" s="161" t="s">
        <v>174</v>
      </c>
      <c r="D2" s="161"/>
      <c r="E2" s="161"/>
      <c r="F2" s="161"/>
      <c r="G2" s="273"/>
    </row>
    <row r="3" spans="1:11" ht="20.100000000000001" customHeight="1" x14ac:dyDescent="0.25">
      <c r="A3" s="14"/>
      <c r="B3" s="24"/>
      <c r="C3" s="278" t="s">
        <v>151</v>
      </c>
      <c r="D3" s="278"/>
      <c r="E3" s="278"/>
      <c r="F3" s="278"/>
      <c r="G3" s="274"/>
    </row>
    <row r="4" spans="1:11" s="12" customFormat="1" ht="20.100000000000001" customHeight="1" x14ac:dyDescent="0.25">
      <c r="A4" s="14"/>
      <c r="B4" s="24"/>
      <c r="C4" s="76" t="s">
        <v>52</v>
      </c>
      <c r="D4" s="76"/>
      <c r="E4" s="76"/>
      <c r="F4" s="76"/>
      <c r="G4" s="274"/>
      <c r="H4" s="1"/>
      <c r="I4" s="11"/>
    </row>
    <row r="5" spans="1:11" ht="18" customHeight="1" x14ac:dyDescent="0.25">
      <c r="A5" s="14"/>
      <c r="B5" s="24"/>
      <c r="C5" s="285" t="str">
        <f>'2. Planfase'!C4</f>
        <v>Subsidieaanvraag Gemeente &lt;selecteer&gt;</v>
      </c>
      <c r="D5" s="285"/>
      <c r="E5" s="67"/>
      <c r="F5" s="67"/>
      <c r="G5" s="274"/>
      <c r="K5" s="286">
        <f>'2. Planfase'!J32+'3. Locatieonderzoek'!J30</f>
        <v>0</v>
      </c>
    </row>
    <row r="6" spans="1:11" ht="15" customHeight="1" x14ac:dyDescent="0.25">
      <c r="A6" s="14"/>
      <c r="B6" s="24"/>
      <c r="C6" s="132">
        <f>'2. Planfase'!C5</f>
        <v>0</v>
      </c>
      <c r="D6" s="40"/>
      <c r="E6" s="40"/>
      <c r="F6" s="40"/>
      <c r="G6" s="274"/>
      <c r="K6" cm="1">
        <f t="array" ref="K6">'4. Subsidiehoogte'!E16:E16+'4. Subsidiehoogte'!E23:E23</f>
        <v>0</v>
      </c>
    </row>
    <row r="7" spans="1:11" ht="20.100000000000001" customHeight="1" x14ac:dyDescent="0.25">
      <c r="A7" s="14"/>
      <c r="B7" s="24"/>
      <c r="C7" s="276" t="s">
        <v>91</v>
      </c>
      <c r="D7" s="277"/>
      <c r="E7" s="277"/>
      <c r="F7" s="31" t="s">
        <v>92</v>
      </c>
      <c r="G7" s="274"/>
    </row>
    <row r="8" spans="1:11" ht="21" customHeight="1" x14ac:dyDescent="0.25">
      <c r="A8" s="14"/>
      <c r="B8" s="24"/>
      <c r="C8" s="281" t="s">
        <v>93</v>
      </c>
      <c r="D8" s="282"/>
      <c r="E8" s="32"/>
      <c r="F8" s="33">
        <f>K5</f>
        <v>0</v>
      </c>
      <c r="G8" s="274"/>
    </row>
    <row r="9" spans="1:11" ht="15" customHeight="1" x14ac:dyDescent="0.25">
      <c r="A9" s="14"/>
      <c r="B9" s="24"/>
      <c r="C9" s="279" t="s">
        <v>94</v>
      </c>
      <c r="D9" s="280"/>
      <c r="E9" s="13"/>
      <c r="F9" s="153"/>
      <c r="G9" s="274"/>
      <c r="I9" s="3" t="s">
        <v>95</v>
      </c>
    </row>
    <row r="10" spans="1:11" x14ac:dyDescent="0.25">
      <c r="A10" s="14"/>
      <c r="B10" s="24"/>
      <c r="C10" s="28" t="s">
        <v>96</v>
      </c>
      <c r="D10" s="41" t="s">
        <v>97</v>
      </c>
      <c r="E10" s="42" t="s">
        <v>98</v>
      </c>
      <c r="F10" s="29">
        <f>K6</f>
        <v>0</v>
      </c>
      <c r="G10" s="274"/>
      <c r="I10" s="3" t="s">
        <v>99</v>
      </c>
    </row>
    <row r="11" spans="1:11" x14ac:dyDescent="0.25">
      <c r="A11" s="14"/>
      <c r="B11" s="24"/>
      <c r="C11" s="28"/>
      <c r="D11" s="151" t="s">
        <v>100</v>
      </c>
      <c r="E11" s="152" t="s">
        <v>101</v>
      </c>
      <c r="F11" s="153">
        <v>0</v>
      </c>
      <c r="G11" s="274"/>
      <c r="I11" s="3" t="s">
        <v>98</v>
      </c>
    </row>
    <row r="12" spans="1:11" x14ac:dyDescent="0.25">
      <c r="A12" s="14"/>
      <c r="B12" s="24"/>
      <c r="C12" s="28"/>
      <c r="D12" s="151" t="s">
        <v>100</v>
      </c>
      <c r="E12" s="152" t="s">
        <v>101</v>
      </c>
      <c r="F12" s="153">
        <v>0</v>
      </c>
      <c r="G12" s="274"/>
    </row>
    <row r="13" spans="1:11" x14ac:dyDescent="0.25">
      <c r="A13" s="14"/>
      <c r="B13" s="24"/>
      <c r="C13" s="28"/>
      <c r="D13" s="151" t="s">
        <v>100</v>
      </c>
      <c r="E13" s="152" t="s">
        <v>101</v>
      </c>
      <c r="F13" s="153">
        <v>0</v>
      </c>
      <c r="G13" s="274"/>
    </row>
    <row r="14" spans="1:11" x14ac:dyDescent="0.25">
      <c r="A14" s="14"/>
      <c r="B14" s="24"/>
      <c r="C14" s="30"/>
      <c r="D14" s="151" t="s">
        <v>100</v>
      </c>
      <c r="E14" s="152" t="s">
        <v>101</v>
      </c>
      <c r="F14" s="153">
        <v>0</v>
      </c>
      <c r="G14" s="274"/>
    </row>
    <row r="15" spans="1:11" ht="15" customHeight="1" x14ac:dyDescent="0.25">
      <c r="A15" s="14"/>
      <c r="B15" s="24"/>
      <c r="C15" s="283" t="s">
        <v>102</v>
      </c>
      <c r="D15" s="152" t="s">
        <v>103</v>
      </c>
      <c r="E15" s="152" t="s">
        <v>101</v>
      </c>
      <c r="F15" s="153">
        <v>0</v>
      </c>
      <c r="G15" s="274"/>
    </row>
    <row r="16" spans="1:11" x14ac:dyDescent="0.25">
      <c r="A16" s="14"/>
      <c r="B16" s="24"/>
      <c r="C16" s="283"/>
      <c r="D16" s="152" t="s">
        <v>103</v>
      </c>
      <c r="E16" s="152" t="s">
        <v>101</v>
      </c>
      <c r="F16" s="154">
        <v>0</v>
      </c>
      <c r="G16" s="274"/>
    </row>
    <row r="17" spans="1:7" ht="15.75" thickBot="1" x14ac:dyDescent="0.3">
      <c r="A17" s="14"/>
      <c r="B17" s="24"/>
      <c r="C17" s="284"/>
      <c r="D17" s="155" t="s">
        <v>103</v>
      </c>
      <c r="E17" s="155" t="s">
        <v>101</v>
      </c>
      <c r="F17" s="156">
        <v>0</v>
      </c>
      <c r="G17" s="274"/>
    </row>
    <row r="18" spans="1:7" ht="21" customHeight="1" thickTop="1" x14ac:dyDescent="0.25">
      <c r="A18" s="14"/>
      <c r="B18" s="24"/>
      <c r="C18" s="36" t="s">
        <v>104</v>
      </c>
      <c r="D18" s="37"/>
      <c r="E18" s="37"/>
      <c r="F18" s="38">
        <f>SUM(F9:F17)</f>
        <v>0</v>
      </c>
      <c r="G18" s="274"/>
    </row>
    <row r="19" spans="1:7" ht="15" customHeight="1" x14ac:dyDescent="0.25">
      <c r="A19" s="14"/>
      <c r="B19" s="24"/>
      <c r="C19" s="269" t="s">
        <v>17</v>
      </c>
      <c r="D19" s="269"/>
      <c r="E19" s="269"/>
      <c r="F19" s="269"/>
      <c r="G19" s="274"/>
    </row>
    <row r="20" spans="1:7" ht="19.5" customHeight="1" x14ac:dyDescent="0.25">
      <c r="A20" s="14"/>
      <c r="B20" s="27"/>
      <c r="C20" s="160"/>
      <c r="D20" s="160"/>
      <c r="E20" s="160"/>
      <c r="F20" s="160"/>
      <c r="G20" s="275"/>
    </row>
    <row r="21" spans="1:7" ht="20.100000000000001" customHeight="1" x14ac:dyDescent="0.25">
      <c r="A21" s="1"/>
      <c r="E21" s="1"/>
      <c r="F21" s="1"/>
      <c r="G21" s="1"/>
    </row>
  </sheetData>
  <sheetProtection algorithmName="SHA-512" hashValue="atlHlCGY3pQroCxiPL2EJn+C08DkoZBGF5VXocoYPz8AF3fNHJbzNppLAFtfzBvCCnQf73QH0z4cXMMzcEPu8g==" saltValue="ijZPbMutUyQw6Kf4N7D/CQ==" spinCount="100000" sheet="1" objects="1" scenarios="1"/>
  <mergeCells count="9">
    <mergeCell ref="G2:G20"/>
    <mergeCell ref="C7:E7"/>
    <mergeCell ref="C2:F2"/>
    <mergeCell ref="C3:F3"/>
    <mergeCell ref="C9:D9"/>
    <mergeCell ref="C8:D8"/>
    <mergeCell ref="C15:C17"/>
    <mergeCell ref="C19:F20"/>
    <mergeCell ref="C5:D5"/>
  </mergeCells>
  <conditionalFormatting sqref="D11:D17">
    <cfRule type="containsText" dxfId="3" priority="4" operator="containsText" text="&lt;">
      <formula>NOT(ISERROR(SEARCH("&lt;",D11)))</formula>
    </cfRule>
  </conditionalFormatting>
  <conditionalFormatting sqref="E11:E17">
    <cfRule type="containsText" dxfId="2" priority="3" operator="containsText" text="(">
      <formula>NOT(ISERROR(SEARCH("(",E11)))</formula>
    </cfRule>
  </conditionalFormatting>
  <conditionalFormatting sqref="F11:F17">
    <cfRule type="cellIs" dxfId="1" priority="2" operator="equal">
      <formula>0</formula>
    </cfRule>
  </conditionalFormatting>
  <conditionalFormatting sqref="F9">
    <cfRule type="cellIs" dxfId="0" priority="1" operator="equal">
      <formula>0</formula>
    </cfRule>
  </conditionalFormatting>
  <dataValidations count="5">
    <dataValidation type="list" allowBlank="1" showInputMessage="1" showErrorMessage="1" sqref="E10:E17" xr:uid="{10258D03-AA0F-4C4A-A276-7A4451CBED63}">
      <formula1>$I$9:$I$11</formula1>
    </dataValidation>
    <dataValidation allowBlank="1" showErrorMessage="1" promptTitle="Projectnaam" prompt="Vul de naam in van het project. Deze moet corresponderen met de ingevulde projectnaam in het subsidieaanvraagformulier. De projectnaam kan de straatnaam zijn van de projectlocatie. " sqref="C4:C5" xr:uid="{4DAF78BD-F283-49D2-8816-758531864219}"/>
    <dataValidation allowBlank="1" showInputMessage="1" showErrorMessage="1" promptTitle="Gevraagd subsidiebedrag" prompt="Deze cel wordt automatisch berekend op basis van de waarden in tabel 3. " sqref="F10" xr:uid="{246D7809-9153-4844-B4FE-DB3B5ECCB2E9}"/>
    <dataValidation allowBlank="1" showInputMessage="1" showErrorMessage="1" promptTitle="Subsidiabele kosten" prompt="Deze cel wordt automatisch berekend op basis van de waarden in tabel 2a. " sqref="F8" xr:uid="{EA7C9BE4-ECBD-41D4-B6B4-F2BF31DED729}"/>
    <dataValidation allowBlank="1" showInputMessage="1" showErrorMessage="1" promptTitle="Totaal dekking" prompt="Dit bedrag wordt automatisch berekend, en dient gelijk te zijn aan de totale subsidiabele kosten (cel E8). " sqref="F18" xr:uid="{1A54AD49-C878-4E90-BAA6-B72E139A3DC2}"/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Word bestand" ma:contentTypeID="0x0101006261D5E71047644AB60DEC2636D6DD730010BB4FB67BF0EE4A8739EC5C3DCB1786" ma:contentTypeVersion="523" ma:contentTypeDescription="" ma:contentTypeScope="" ma:versionID="e9dfa03c3400cbae0eda36b600b0c03f">
  <xsd:schema xmlns:xsd="http://www.w3.org/2001/XMLSchema" xmlns:xs="http://www.w3.org/2001/XMLSchema" xmlns:p="http://schemas.microsoft.com/office/2006/metadata/properties" xmlns:ns1="http://schemas.microsoft.com/sharepoint/v3" xmlns:ns2="b651a5c8-18d1-4676-949b-b33c2c763b6d" xmlns:ns3="df45bb4b-6aeb-4271-90cc-74bc86f3ed1a" xmlns:ns4="cece756f-00f9-4d52-a3d9-e3b19ca25747" xmlns:ns5="d7a187d9-a854-4467-9103-8adc49ee9a7f" targetNamespace="http://schemas.microsoft.com/office/2006/metadata/properties" ma:root="true" ma:fieldsID="25d76d0f1ed4624ec8674a5416f063b9" ns1:_="" ns2:_="" ns3:_="" ns4:_="" ns5:_="">
    <xsd:import namespace="http://schemas.microsoft.com/sharepoint/v3"/>
    <xsd:import namespace="b651a5c8-18d1-4676-949b-b33c2c763b6d"/>
    <xsd:import namespace="df45bb4b-6aeb-4271-90cc-74bc86f3ed1a"/>
    <xsd:import namespace="cece756f-00f9-4d52-a3d9-e3b19ca25747"/>
    <xsd:import namespace="d7a187d9-a854-4467-9103-8adc49ee9a7f"/>
    <xsd:element name="properties">
      <xsd:complexType>
        <xsd:sequence>
          <xsd:element name="documentManagement">
            <xsd:complexType>
              <xsd:all>
                <xsd:element ref="ns2:Datum_x0020_ontvangst" minOccurs="0"/>
                <xsd:element ref="ns2:Datum_x0020_document" minOccurs="0"/>
                <xsd:element ref="ns2:Datum_x0020_verzending" minOccurs="0"/>
                <xsd:element ref="ns2:Kenmerk_x0020_afzender" minOccurs="0"/>
                <xsd:element ref="ns2:Naam_x0020_relatie" minOccurs="0"/>
                <xsd:element ref="ns2:Postbus_x002f_adres_x0020_relatie" minOccurs="0"/>
                <xsd:element ref="ns2:Postcode_x0020_relatie1" minOccurs="0"/>
                <xsd:element ref="ns2:Plaats_x0020_relatie" minOccurs="0"/>
                <xsd:element ref="ns2:Land_x0020_relatie1" minOccurs="0"/>
                <xsd:element ref="ns2:E-mail_x0020_relatie" minOccurs="0"/>
                <xsd:element ref="ns2:Telefoonnummer_x0020_relatie" minOccurs="0"/>
                <xsd:element ref="ns2:Kenmerk_x0020_gerelateerd_x0020_document_x002f_dossier" minOccurs="0"/>
                <xsd:element ref="ns2:Areaalcode" minOccurs="0"/>
                <xsd:element ref="ns2:Traject-start" minOccurs="0"/>
                <xsd:element ref="ns2:Traject-eind" minOccurs="0"/>
                <xsd:element ref="ns2:Ingangsdatum_x0020_geheimhouding" minOccurs="0"/>
                <xsd:element ref="ns2:Einddatum_x0020_geheimhouding" minOccurs="0"/>
                <xsd:element ref="ns2:Gebeurtenis_x0020_einde_x0020_geheimhouding" minOccurs="0"/>
                <xsd:element ref="ns2:Ingangsdatum_x0020_openbaarmaking" minOccurs="0"/>
                <xsd:element ref="ns2:Openbaarheidsbeperking" minOccurs="0"/>
                <xsd:element ref="ns2:Notitie_x0020_document" minOccurs="0"/>
                <xsd:element ref="ns2:Uitgezonderd_x0020_van_x0020_vervanging" minOccurs="0"/>
                <xsd:element ref="ns2:cb0bc395e38145638a51dd612290f54d" minOccurs="0"/>
                <xsd:element ref="ns2:j6fa90620fc745e8b82349fe5ebd2af6" minOccurs="0"/>
                <xsd:element ref="ns2:oba227f9df7b4adb9fb03e006e714027" minOccurs="0"/>
                <xsd:element ref="ns2:n6ae26952f94454485d08f7afa7634de" minOccurs="0"/>
                <xsd:element ref="ns2:eb6d96c7a39b4a82859d6395136e1d0d" minOccurs="0"/>
                <xsd:element ref="ns2:TaxCatchAll" minOccurs="0"/>
                <xsd:element ref="ns2:l0143d74ac9f4375b5e53f3bf171c8eb" minOccurs="0"/>
                <xsd:element ref="ns2:TaxCatchAllLabel" minOccurs="0"/>
                <xsd:element ref="ns2:Toelichting_x0020_integriteit1" minOccurs="0"/>
                <xsd:element ref="ns2:dfa99505122e48579c24b43e3a44bd56" minOccurs="0"/>
                <xsd:element ref="ns2:Datum_x0020_vaststelling_x0020_integriteit" minOccurs="0"/>
                <xsd:element ref="ns2:Datum_x0020_migratie" minOccurs="0"/>
                <xsd:element ref="ns2:Herkomstapplicatie" minOccurs="0"/>
                <xsd:element ref="ns2:ic1e5ae45c78478e931e737a744a1309" minOccurs="0"/>
                <xsd:element ref="ns2:l198d4b554344fde9cd760def4ef28fe" minOccurs="0"/>
                <xsd:element ref="ns2:cacfb565f8424c199369c1c3170d561c" minOccurs="0"/>
                <xsd:element ref="ns3:Veiligheidsregio" minOccurs="0"/>
                <xsd:element ref="ns4:SharedWithUsers" minOccurs="0"/>
                <xsd:element ref="ns4:SharedWithDetails" minOccurs="0"/>
                <xsd:element ref="ns3:Status" minOccurs="0"/>
                <xsd:element ref="ns3:MediaServiceFastMetadata" minOccurs="0"/>
                <xsd:element ref="ns1:TagEventDate" minOccurs="0"/>
                <xsd:element ref="ns3:Herkomst_x002f_eigenaar" minOccurs="0"/>
                <xsd:element ref="ns3:Typedocument" minOccurs="0"/>
                <xsd:element ref="ns3:Datatype" minOccurs="0"/>
                <xsd:element ref="ns3:Opgave" minOccurs="0"/>
                <xsd:element ref="ns3:Datering" minOccurs="0"/>
                <xsd:element ref="ns3:lcf76f155ced4ddcb4097134ff3c332f" minOccurs="0"/>
                <xsd:element ref="ns3:MediaServiceObjectDetectorVersions" minOccurs="0"/>
                <xsd:element ref="ns3:Toegankelijkheid" minOccurs="0"/>
                <xsd:element ref="ns3:MediaServiceSearchProperties" minOccurs="0"/>
                <xsd:element ref="ns3:Ontwikkeling" minOccurs="0"/>
                <xsd:element ref="ns3:MediaServiceEventHashCode" minOccurs="0"/>
                <xsd:element ref="ns3:MediaServiceOCR" minOccurs="0"/>
                <xsd:element ref="ns3:MediaServiceGenerationTime" minOccurs="0"/>
                <xsd:element ref="ns3:Categorie" minOccurs="0"/>
                <xsd:element ref="ns3:Afzender" minOccurs="0"/>
                <xsd:element ref="ns3:Categorie0" minOccurs="0"/>
                <xsd:element ref="ns3:MediaServiceDateTaken" minOccurs="0"/>
                <xsd:element ref="ns3:MediaLengthInSeconds" minOccurs="0"/>
                <xsd:element ref="ns3:Gremium" minOccurs="0"/>
                <xsd:element ref="ns3:MediaServiceMetadata" minOccurs="0"/>
                <xsd:element ref="ns3:Begunstigde" minOccurs="0"/>
                <xsd:element ref="ns3:Peildatum" minOccurs="0"/>
                <xsd:element ref="ns3:Vergaderdatum" minOccurs="0"/>
                <xsd:element ref="ns3:Typevergaderstuk" minOccurs="0"/>
                <xsd:element ref="ns5:_dlc_DocId" minOccurs="0"/>
                <xsd:element ref="ns5:_dlc_DocIdUrl" minOccurs="0"/>
                <xsd:element ref="ns5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TagEventDate" ma:index="61" nillable="true" ma:displayName="Label Datum van gebeurtenis" ma:hidden="true" ma:internalName="TagEvent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1a5c8-18d1-4676-949b-b33c2c763b6d" elementFormDefault="qualified">
    <xsd:import namespace="http://schemas.microsoft.com/office/2006/documentManagement/types"/>
    <xsd:import namespace="http://schemas.microsoft.com/office/infopath/2007/PartnerControls"/>
    <xsd:element name="Datum_x0020_ontvangst" ma:index="5" nillable="true" ma:displayName="Datum ontvangst" ma:description="Datum van ontvangst van het ingekomen poststuk." ma:format="DateOnly" ma:hidden="true" ma:internalName="Datum_x0020_ontvangst" ma:readOnly="false">
      <xsd:simpleType>
        <xsd:restriction base="dms:DateTime"/>
      </xsd:simpleType>
    </xsd:element>
    <xsd:element name="Datum_x0020_document" ma:index="6" nillable="true" ma:displayName="Datum document/poststuk" ma:description="Vul de datum zoals vermeld op het document in." ma:format="DateOnly" ma:hidden="true" ma:internalName="Datum_x0020_document" ma:readOnly="false">
      <xsd:simpleType>
        <xsd:restriction base="dms:DateTime"/>
      </xsd:simpleType>
    </xsd:element>
    <xsd:element name="Datum_x0020_verzending" ma:index="7" nillable="true" ma:displayName="Datum verzending" ma:description="Datum van verzending van ingekomen en uitgaande post." ma:format="DateOnly" ma:hidden="true" ma:internalName="Datum_x0020_verzending" ma:readOnly="false">
      <xsd:simpleType>
        <xsd:restriction base="dms:DateTime"/>
      </xsd:simpleType>
    </xsd:element>
    <xsd:element name="Kenmerk_x0020_afzender" ma:index="8" nillable="true" ma:displayName="Kenmerk afzender" ma:description="Het kenmerk dat een derde aan informatie heeft meegegeven." ma:hidden="true" ma:internalName="Kenmerk_x0020_afzender" ma:readOnly="false">
      <xsd:simpleType>
        <xsd:restriction base="dms:Text">
          <xsd:maxLength value="255"/>
        </xsd:restriction>
      </xsd:simpleType>
    </xsd:element>
    <xsd:element name="Naam_x0020_relatie" ma:index="9" nillable="true" ma:displayName="Naam relatie" ma:description="Vul hier de persoon (voorletter + achternaam) of organisatie met evt. contactpersoon" ma:internalName="Naam_x0020_relatie" ma:readOnly="false">
      <xsd:simpleType>
        <xsd:restriction base="dms:Note">
          <xsd:maxLength value="255"/>
        </xsd:restriction>
      </xsd:simpleType>
    </xsd:element>
    <xsd:element name="Postbus_x002f_adres_x0020_relatie" ma:index="10" nillable="true" ma:displayName="Postbus/adres relatie" ma:description="" ma:hidden="true" ma:internalName="Postbus_x002F_adres_x0020_relatie" ma:readOnly="false">
      <xsd:simpleType>
        <xsd:restriction base="dms:Text">
          <xsd:maxLength value="255"/>
        </xsd:restriction>
      </xsd:simpleType>
    </xsd:element>
    <xsd:element name="Postcode_x0020_relatie1" ma:index="11" nillable="true" ma:displayName="Postcode relatie" ma:hidden="true" ma:internalName="Postcode_x0020_relatie1" ma:readOnly="false">
      <xsd:simpleType>
        <xsd:restriction base="dms:Text">
          <xsd:maxLength value="255"/>
        </xsd:restriction>
      </xsd:simpleType>
    </xsd:element>
    <xsd:element name="Plaats_x0020_relatie" ma:index="12" nillable="true" ma:displayName="Plaats relatie" ma:hidden="true" ma:internalName="Plaats_x0020_relatie" ma:readOnly="false">
      <xsd:simpleType>
        <xsd:restriction base="dms:Text">
          <xsd:maxLength value="255"/>
        </xsd:restriction>
      </xsd:simpleType>
    </xsd:element>
    <xsd:element name="Land_x0020_relatie1" ma:index="13" nillable="true" ma:displayName="Land relatie" ma:hidden="true" ma:internalName="Land_x0020_relatie1" ma:readOnly="false">
      <xsd:simpleType>
        <xsd:restriction base="dms:Text">
          <xsd:maxLength value="255"/>
        </xsd:restriction>
      </xsd:simpleType>
    </xsd:element>
    <xsd:element name="E-mail_x0020_relatie" ma:index="14" nillable="true" ma:displayName="E-mail relatie" ma:hidden="true" ma:internalName="E_x002d_mail_x0020_relatie" ma:readOnly="false">
      <xsd:simpleType>
        <xsd:restriction base="dms:Text">
          <xsd:maxLength value="255"/>
        </xsd:restriction>
      </xsd:simpleType>
    </xsd:element>
    <xsd:element name="Telefoonnummer_x0020_relatie" ma:index="15" nillable="true" ma:displayName="Telefoonnummer relatie" ma:hidden="true" ma:internalName="Telefoonnummer_x0020_relatie" ma:readOnly="false">
      <xsd:simpleType>
        <xsd:restriction base="dms:Text">
          <xsd:maxLength value="255"/>
        </xsd:restriction>
      </xsd:simpleType>
    </xsd:element>
    <xsd:element name="Kenmerk_x0020_gerelateerd_x0020_document_x002f_dossier" ma:index="18" nillable="true" ma:displayName="Kenmerk gerelateerd document/dossier" ma:hidden="true" ma:internalName="Kenmerk_x0020_gerelateerd_x0020_document_x002F_dossier" ma:readOnly="false">
      <xsd:simpleType>
        <xsd:restriction base="dms:Text">
          <xsd:maxLength value="255"/>
        </xsd:restriction>
      </xsd:simpleType>
    </xsd:element>
    <xsd:element name="Areaalcode" ma:index="19" nillable="true" ma:displayName="Areaalcode" ma:hidden="true" ma:internalName="Areaalcode" ma:readOnly="false">
      <xsd:simpleType>
        <xsd:restriction base="dms:Text">
          <xsd:maxLength value="255"/>
        </xsd:restriction>
      </xsd:simpleType>
    </xsd:element>
    <xsd:element name="Traject-start" ma:index="21" nillable="true" ma:displayName="Traject-start" ma:hidden="true" ma:internalName="Traject_x002d_start" ma:readOnly="false">
      <xsd:simpleType>
        <xsd:restriction base="dms:Text">
          <xsd:maxLength value="255"/>
        </xsd:restriction>
      </xsd:simpleType>
    </xsd:element>
    <xsd:element name="Traject-eind" ma:index="22" nillable="true" ma:displayName="Traject-eind" ma:hidden="true" ma:internalName="Traject_x002d_eind" ma:readOnly="false">
      <xsd:simpleType>
        <xsd:restriction base="dms:Text">
          <xsd:maxLength value="255"/>
        </xsd:restriction>
      </xsd:simpleType>
    </xsd:element>
    <xsd:element name="Ingangsdatum_x0020_geheimhouding" ma:index="23" nillable="true" ma:displayName="Ingangsdatum geheimhouding" ma:description="Vul de datum in waarop geheimhouding ingaat." ma:format="DateOnly" ma:hidden="true" ma:internalName="Ingangsdatum_x0020_geheimhouding" ma:readOnly="false">
      <xsd:simpleType>
        <xsd:restriction base="dms:DateTime"/>
      </xsd:simpleType>
    </xsd:element>
    <xsd:element name="Einddatum_x0020_geheimhouding" ma:index="24" nillable="true" ma:displayName="Einddatum geheimhouding" ma:description="Vul de datum in waarop geheimhouding afloopt." ma:format="DateOnly" ma:hidden="true" ma:internalName="Einddatum_x0020_geheimhouding" ma:readOnly="false">
      <xsd:simpleType>
        <xsd:restriction base="dms:DateTime"/>
      </xsd:simpleType>
    </xsd:element>
    <xsd:element name="Gebeurtenis_x0020_einde_x0020_geheimhouding" ma:index="25" nillable="true" ma:displayName="Gebeurtenis einde geheimhouding" ma:default="" ma:hidden="true" ma:internalName="Gebeurtenis_x0020_einde_x0020_geheimhouding" ma:readOnly="false">
      <xsd:simpleType>
        <xsd:restriction base="dms:Text">
          <xsd:maxLength value="255"/>
        </xsd:restriction>
      </xsd:simpleType>
    </xsd:element>
    <xsd:element name="Ingangsdatum_x0020_openbaarmaking" ma:index="28" nillable="true" ma:displayName="Ingangsdatum openbaarmaking" ma:default="" ma:format="DateOnly" ma:hidden="true" ma:internalName="Ingangsdatum_x0020_openbaarmaking" ma:readOnly="false">
      <xsd:simpleType>
        <xsd:restriction base="dms:DateTime"/>
      </xsd:simpleType>
    </xsd:element>
    <xsd:element name="Openbaarheidsbeperking" ma:index="30" nillable="true" ma:displayName="Openbaarheidsbeperking (aantal jaren)" ma:description="In jaren" ma:hidden="true" ma:internalName="Openbaarheidsbeperking" ma:readOnly="false" ma:percentage="FALSE">
      <xsd:simpleType>
        <xsd:restriction base="dms:Number"/>
      </xsd:simpleType>
    </xsd:element>
    <xsd:element name="Notitie_x0020_document" ma:index="31" nillable="true" ma:displayName="Notities" ma:description="Notities over het document indien noodzakelijk." ma:hidden="true" ma:internalName="Notitie_x0020_document" ma:readOnly="false">
      <xsd:simpleType>
        <xsd:restriction base="dms:Note"/>
      </xsd:simpleType>
    </xsd:element>
    <xsd:element name="Uitgezonderd_x0020_van_x0020_vervanging" ma:index="32" nillable="true" ma:displayName="Uitgezonderd van vervanging" ma:default="0" ma:description="" ma:hidden="true" ma:internalName="Uitgezonderd_x0020_van_x0020_vervanging" ma:readOnly="false">
      <xsd:simpleType>
        <xsd:restriction base="dms:Boolean"/>
      </xsd:simpleType>
    </xsd:element>
    <xsd:element name="cb0bc395e38145638a51dd612290f54d" ma:index="34" nillable="true" ma:taxonomy="true" ma:internalName="cb0bc395e38145638a51dd612290f54d" ma:taxonomyFieldName="PNH_x002d_gebied" ma:displayName="Gebied/regio" ma:readOnly="false" ma:default="" ma:fieldId="{cb0bc395-e381-4563-8a51-dd612290f54d}" ma:taxonomyMulti="true" ma:sspId="2137f917-9df2-4fce-b447-1341bd3a5c8c" ma:termSetId="3c4da92d-c93b-4c88-912c-2ef8e8ce717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6fa90620fc745e8b82349fe5ebd2af6" ma:index="35" nillable="true" ma:taxonomy="true" ma:internalName="j6fa90620fc745e8b82349fe5ebd2af6" ma:taxonomyFieldName="Kwalificatie_x0020_integriteit" ma:displayName="Kwalificatie integriteit" ma:readOnly="false" ma:default="" ma:fieldId="{36fa9062-0fc7-45e8-b823-49fe5ebd2af6}" ma:sspId="2137f917-9df2-4fce-b447-1341bd3a5c8c" ma:termSetId="0970a932-d222-42a2-b7b1-c764716dee5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oba227f9df7b4adb9fb03e006e714027" ma:index="38" nillable="true" ma:taxonomy="true" ma:internalName="oba227f9df7b4adb9fb03e006e714027" ma:taxonomyFieldName="Weg_x002d__x0020_vaarwegnummer" ma:displayName="Weg- vaarwegnummer" ma:readOnly="false" ma:default="" ma:fieldId="{8ba227f9-df7b-4adb-9fb0-3e006e714027}" ma:taxonomyMulti="true" ma:sspId="2137f917-9df2-4fce-b447-1341bd3a5c8c" ma:termSetId="b28dc8b3-b56b-4f5f-948d-8aa4beeefc3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6ae26952f94454485d08f7afa7634de" ma:index="39" nillable="true" ma:taxonomy="true" ma:internalName="n6ae26952f94454485d08f7afa7634de" ma:taxonomyFieldName="Gerelateerde_x0020_applicatie" ma:displayName="Naam gerelateerde applicatie" ma:readOnly="false" ma:default="" ma:fieldId="{76ae2695-2f94-4544-85d0-8f7afa7634de}" ma:sspId="2137f917-9df2-4fce-b447-1341bd3a5c8c" ma:termSetId="3e7c0c09-34b6-468d-9d22-b7177f27b69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eb6d96c7a39b4a82859d6395136e1d0d" ma:index="41" nillable="true" ma:taxonomy="true" ma:internalName="eb6d96c7a39b4a82859d6395136e1d0d" ma:taxonomyFieldName="Documenttype" ma:displayName="Documenttype" ma:readOnly="false" ma:default="" ma:fieldId="{eb6d96c7-a39b-4a82-859d-6395136e1d0d}" ma:sspId="2137f917-9df2-4fce-b447-1341bd3a5c8c" ma:termSetId="4702c568-b1d3-4e70-b097-db046e340fe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42" nillable="true" ma:displayName="Taxonomy Catch All Column" ma:hidden="true" ma:list="{9c7fc2ef-ea3a-47a4-9577-ac275f690ddb}" ma:internalName="TaxCatchAll" ma:readOnly="false" ma:showField="CatchAllData" ma:web="cece756f-00f9-4d52-a3d9-e3b19ca2574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0143d74ac9f4375b5e53f3bf171c8eb" ma:index="43" nillable="true" ma:taxonomy="true" ma:internalName="l0143d74ac9f4375b5e53f3bf171c8eb" ma:taxonomyFieldName="Grondslag_x0020_voor_x0020_geheimhouding1" ma:displayName="Belang geheimhouding" ma:default="" ma:fieldId="{50143d74-ac9f-4375-b5e5-3f3bf171c8eb}" ma:sspId="2137f917-9df2-4fce-b447-1341bd3a5c8c" ma:termSetId="5403ddb3-66b7-4c11-9b55-7eb03d952a0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Label" ma:index="44" nillable="true" ma:displayName="Taxonomy Catch All Column1" ma:hidden="true" ma:list="{9c7fc2ef-ea3a-47a4-9577-ac275f690ddb}" ma:internalName="TaxCatchAllLabel" ma:readOnly="false" ma:showField="CatchAllDataLabel" ma:web="cece756f-00f9-4d52-a3d9-e3b19ca2574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oelichting_x0020_integriteit1" ma:index="46" nillable="true" ma:displayName="Toelichting integriteit" ma:default="" ma:hidden="true" ma:internalName="Toelichting_x0020_integriteit1" ma:readOnly="false">
      <xsd:simpleType>
        <xsd:restriction base="dms:Text">
          <xsd:maxLength value="255"/>
        </xsd:restriction>
      </xsd:simpleType>
    </xsd:element>
    <xsd:element name="dfa99505122e48579c24b43e3a44bd56" ma:index="48" nillable="true" ma:taxonomy="true" ma:internalName="dfa99505122e48579c24b43e3a44bd56" ma:taxonomyFieldName="Grondslag_x0020_openbaar" ma:displayName="Grondslag openbaar" ma:readOnly="false" ma:default="" ma:fieldId="{dfa99505-122e-4857-9c24-b43e3a44bd56}" ma:sspId="2137f917-9df2-4fce-b447-1341bd3a5c8c" ma:termSetId="3ff7e1b9-ce42-4fe0-8f36-5b4a4b7bd74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atum_x0020_vaststelling_x0020_integriteit" ma:index="49" nillable="true" ma:displayName="Datum vaststelling integriteit" ma:description="De datum waarop de kwalificatie van de integriteit is afgegeven." ma:format="DateOnly" ma:hidden="true" ma:internalName="Datum_x0020_vaststelling_x0020_integriteit" ma:readOnly="false">
      <xsd:simpleType>
        <xsd:restriction base="dms:DateTime"/>
      </xsd:simpleType>
    </xsd:element>
    <xsd:element name="Datum_x0020_migratie" ma:index="50" nillable="true" ma:displayName="Datum migratie" ma:description="Dit is de migratiedatum van het dossier/document." ma:format="DateOnly" ma:hidden="true" ma:internalName="Datum_x0020_migratie" ma:readOnly="false">
      <xsd:simpleType>
        <xsd:restriction base="dms:DateTime"/>
      </xsd:simpleType>
    </xsd:element>
    <xsd:element name="Herkomstapplicatie" ma:index="52" nillable="true" ma:displayName="Herkomstapplicatie" ma:description="Dit is de naam of het kenmerk van de applicatie waaruit het dossier/document is gemigreerd." ma:hidden="true" ma:internalName="Herkomstapplicatie" ma:readOnly="false">
      <xsd:simpleType>
        <xsd:restriction base="dms:Text">
          <xsd:maxLength value="255"/>
        </xsd:restriction>
      </xsd:simpleType>
    </xsd:element>
    <xsd:element name="ic1e5ae45c78478e931e737a744a1309" ma:index="53" nillable="true" ma:taxonomy="true" ma:internalName="ic1e5ae45c78478e931e737a744a1309" ma:taxonomyFieldName="Geheimhouding_x0020_opgelegd_x0020_door" ma:displayName="Geheimhouding opgelegd door" ma:readOnly="false" ma:default="" ma:fieldId="{2c1e5ae4-5c78-478e-931e-737a744a1309}" ma:sspId="2137f917-9df2-4fce-b447-1341bd3a5c8c" ma:termSetId="a2752ca8-540c-485b-889e-fb329f36b05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198d4b554344fde9cd760def4ef28fe" ma:index="54" nillable="true" ma:taxonomy="true" ma:internalName="l198d4b554344fde9cd760def4ef28fe" ma:taxonomyFieldName="Status_x0020_document" ma:displayName="Status document" ma:default="" ma:fieldId="{5198d4b5-5434-4fde-9cd7-60def4ef28fe}" ma:taxonomyMulti="true" ma:sspId="2137f917-9df2-4fce-b447-1341bd3a5c8c" ma:termSetId="ea338add-1567-4ad0-aaeb-9d0c59afcbe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acfb565f8424c199369c1c3170d561c" ma:index="55" ma:taxonomy="true" ma:internalName="cacfb565f8424c199369c1c3170d561c" ma:taxonomyFieldName="Organisatieonderdeel" ma:displayName="Organisatieonderdeel" ma:readOnly="false" ma:default="" ma:fieldId="{cacfb565-f842-4c19-9369-c1c3170d561c}" ma:sspId="2137f917-9df2-4fce-b447-1341bd3a5c8c" ma:termSetId="b81dc232-8640-48f0-bc64-c4ee55a74d5e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45bb4b-6aeb-4271-90cc-74bc86f3ed1a" elementFormDefault="qualified">
    <xsd:import namespace="http://schemas.microsoft.com/office/2006/documentManagement/types"/>
    <xsd:import namespace="http://schemas.microsoft.com/office/infopath/2007/PartnerControls"/>
    <xsd:element name="Veiligheidsregio" ma:index="56" nillable="true" ma:displayName="Veiligheidsregio" ma:format="RadioButtons" ma:internalName="Veiligheidsregio" ma:readOnly="false">
      <xsd:simpleType>
        <xsd:restriction base="dms:Choice">
          <xsd:enumeration value="Algemeen"/>
          <xsd:enumeration value="Zaanstreek-Waterland"/>
          <xsd:enumeration value="Amsterdam-Amstelland"/>
          <xsd:enumeration value="Gooi en Vechtstreek"/>
          <xsd:enumeration value="Noord-Holland Noord"/>
          <xsd:enumeration value="Kennemerland"/>
        </xsd:restriction>
      </xsd:simpleType>
    </xsd:element>
    <xsd:element name="Status" ma:index="59" nillable="true" ma:displayName="Status" ma:format="Dropdown" ma:internalName="Status" ma:readOnly="false">
      <xsd:simpleType>
        <xsd:restriction base="dms:Choice">
          <xsd:enumeration value="Concept"/>
          <xsd:enumeration value="Definitief"/>
        </xsd:restriction>
      </xsd:simpleType>
    </xsd:element>
    <xsd:element name="MediaServiceFastMetadata" ma:index="60" nillable="true" ma:displayName="MediaServiceFastMetadata" ma:hidden="true" ma:internalName="MediaServiceFastMetadata" ma:readOnly="true">
      <xsd:simpleType>
        <xsd:restriction base="dms:Note"/>
      </xsd:simpleType>
    </xsd:element>
    <xsd:element name="Herkomst_x002f_eigenaar" ma:index="62" nillable="true" ma:displayName="Herkomst/eigenaar" ma:description="Organisatie die het databestand heeft ontwikkeld. Het gaat om het bestand, niet de data in het bestand (die kan van elders afkomstig zijn). " ma:format="Dropdown" ma:internalName="Herkomst_x002f_eigenaar">
      <xsd:simpleType>
        <xsd:union memberTypes="dms:Text">
          <xsd:simpleType>
            <xsd:restriction base="dms:Choice">
              <xsd:enumeration value="1. PNH"/>
              <xsd:enumeration value="2. COA"/>
              <xsd:enumeration value="3. Nidos"/>
              <xsd:enumeration value="Regio Gooi en Vechtstreek"/>
              <xsd:enumeration value="Regio Amsterdam-Amstelland"/>
              <xsd:enumeration value="Regio Zaanstreek-Waterland"/>
              <xsd:enumeration value="Regio Noord-Holland Noord"/>
              <xsd:enumeration value="Regio Kennemerland"/>
              <xsd:enumeration value="NIPV / KCIO"/>
              <xsd:enumeration value="Rijk / DGM"/>
            </xsd:restriction>
          </xsd:simpleType>
        </xsd:union>
      </xsd:simpleType>
    </xsd:element>
    <xsd:element name="Typedocument" ma:index="63" nillable="true" ma:displayName="Type document" ma:format="Dropdown" ma:hidden="true" ma:internalName="Typedocument" ma:readOnly="false">
      <xsd:simpleType>
        <xsd:union memberTypes="dms:Text">
          <xsd:simpleType>
            <xsd:restriction base="dms:Choice">
              <xsd:enumeration value="Brief"/>
              <xsd:enumeration value="Hoofddocument"/>
              <xsd:enumeration value="Bijlage"/>
            </xsd:restriction>
          </xsd:simpleType>
        </xsd:union>
      </xsd:simpleType>
    </xsd:element>
    <xsd:element name="Datatype" ma:index="64" nillable="true" ma:displayName="Datatype" ma:format="Dropdown" ma:internalName="Datatyp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Diversen"/>
                    <xsd:enumeration value="Asielopvang"/>
                    <xsd:enumeration value="Vergunninghouders"/>
                    <xsd:enumeration value="Amv-Nidos"/>
                    <xsd:enumeration value="OEK"/>
                    <xsd:enumeration value="Doorstroomlocaties"/>
                  </xsd:restriction>
                </xsd:simpleType>
              </xsd:element>
            </xsd:sequence>
          </xsd:extension>
        </xsd:complexContent>
      </xsd:complexType>
    </xsd:element>
    <xsd:element name="Opgave" ma:index="65" nillable="true" ma:displayName="Opgave" ma:default="Asielopvang" ma:format="Dropdown" ma:internalName="Opgave">
      <xsd:simpleType>
        <xsd:restriction base="dms:Choice">
          <xsd:enumeration value="Asielopvang"/>
          <xsd:enumeration value="Huisvesting statushouders"/>
          <xsd:enumeration value="Oekraïne"/>
          <xsd:enumeration value="Diverse"/>
        </xsd:restriction>
      </xsd:simpleType>
    </xsd:element>
    <xsd:element name="Datering" ma:index="66" nillable="true" ma:displayName="Datering" ma:description="Datum publicatie" ma:format="DateOnly" ma:internalName="Datering" ma:readOnly="false">
      <xsd:simpleType>
        <xsd:restriction base="dms:DateTime"/>
      </xsd:simpleType>
    </xsd:element>
    <xsd:element name="lcf76f155ced4ddcb4097134ff3c332f" ma:index="67" nillable="true" ma:taxonomy="true" ma:internalName="lcf76f155ced4ddcb4097134ff3c332f" ma:taxonomyFieldName="MediaServiceImageTags" ma:displayName="Afbeeldingtags" ma:readOnly="false" ma:fieldId="{5cf76f15-5ced-4ddc-b409-7134ff3c332f}" ma:taxonomyMulti="true" ma:sspId="2137f917-9df2-4fce-b447-1341bd3a5c8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6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Toegankelijkheid" ma:index="69" nillable="true" ma:displayName="Toegankelijkheid" ma:default="Leden" ma:format="Dropdown" ma:internalName="Toegankelijkheid">
      <xsd:simpleType>
        <xsd:restriction base="dms:Choice">
          <xsd:enumeration value="Alleen site-eigenaren"/>
          <xsd:enumeration value="Leden"/>
        </xsd:restriction>
      </xsd:simpleType>
    </xsd:element>
    <xsd:element name="MediaServiceSearchProperties" ma:index="7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Ontwikkeling" ma:index="71" nillable="true" ma:displayName="Ontwikkeling" ma:default="Realisaties" ma:format="Dropdown" ma:internalName="Ontwikkeling">
      <xsd:simpleType>
        <xsd:restriction base="dms:Choice">
          <xsd:enumeration value="Realisaties"/>
          <xsd:enumeration value="Leads"/>
          <xsd:enumeration value="Realisaties en leads"/>
        </xsd:restriction>
      </xsd:simpleType>
    </xsd:element>
    <xsd:element name="MediaServiceEventHashCode" ma:index="7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73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74" nillable="true" ma:displayName="MediaServiceGenerationTime" ma:hidden="true" ma:internalName="MediaServiceGenerationTime" ma:readOnly="true">
      <xsd:simpleType>
        <xsd:restriction base="dms:Text"/>
      </xsd:simpleType>
    </xsd:element>
    <xsd:element name="Categorie" ma:index="75" nillable="true" ma:displayName="Weergave" ma:default="Algemeen" ma:format="Dropdown" ma:internalName="Categorie" ma:readOnly="false">
      <xsd:simpleType>
        <xsd:restriction base="dms:Choice">
          <xsd:enumeration value="Algemeen"/>
          <xsd:enumeration value="Vergadering"/>
          <xsd:enumeration value="Tijdlijn"/>
          <xsd:enumeration value="Data"/>
        </xsd:restriction>
      </xsd:simpleType>
    </xsd:element>
    <xsd:element name="Afzender" ma:index="76" nillable="true" ma:displayName="Afzender (entiteit)" ma:default="PNH" ma:format="Dropdown" ma:internalName="Afzender">
      <xsd:simpleType>
        <xsd:union memberTypes="dms:Text">
          <xsd:simpleType>
            <xsd:restriction base="dms:Choice">
              <xsd:enumeration value="PNH"/>
              <xsd:enumeration value="Ministerie"/>
              <xsd:enumeration value="RRT Amsterdam-Amstelland"/>
              <xsd:enumeration value="RRT Zaanstreek-Waterland"/>
              <xsd:enumeration value="RRT Kennemerland"/>
              <xsd:enumeration value="RRT Gooi en Vechtstreek"/>
              <xsd:enumeration value="RRT Noord-Holland Noord"/>
              <xsd:enumeration value="Andere provincie"/>
              <xsd:enumeration value="Gemeente"/>
              <xsd:enumeration value="IPO"/>
              <xsd:enumeration value="Adviesorgaan"/>
              <xsd:enumeration value="VNG"/>
              <xsd:enumeration value="COA"/>
              <xsd:enumeration value="Nidos"/>
              <xsd:enumeration value="Veiligheidsregio"/>
              <xsd:enumeration value="Landelijke Regietafel"/>
              <xsd:enumeration value="kring CdK's"/>
              <xsd:enumeration value="Nieuwsmedium"/>
              <xsd:enumeration value="Vluchtelingenwerk NL"/>
              <xsd:enumeration value="Vaste Kamercommissie JenV"/>
              <xsd:enumeration value="CvdK Noord-Holland"/>
            </xsd:restriction>
          </xsd:simpleType>
        </xsd:union>
      </xsd:simpleType>
    </xsd:element>
    <xsd:element name="Categorie0" ma:index="77" nillable="true" ma:displayName="Categorie" ma:format="Dropdown" ma:internalName="Categorie0">
      <xsd:simpleType>
        <xsd:restriction base="dms:Choice">
          <xsd:enumeration value="1. Algemeen"/>
          <xsd:enumeration value="2. Landelijk beleid"/>
          <xsd:enumeration value="3. PRT"/>
          <xsd:enumeration value="4. Monitoring"/>
          <xsd:enumeration value="5. Ruimtelijke ordening"/>
          <xsd:enumeration value="6. Grondzaken PNH"/>
          <xsd:enumeration value="7. Woonbeleid PNH"/>
          <xsd:enumeration value="8. Statenvragen"/>
          <xsd:enumeration value="9. Financiën en subsidies"/>
        </xsd:restriction>
      </xsd:simpleType>
    </xsd:element>
    <xsd:element name="MediaServiceDateTaken" ma:index="7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79" nillable="true" ma:displayName="MediaLengthInSeconds" ma:hidden="true" ma:internalName="MediaLengthInSeconds" ma:readOnly="true">
      <xsd:simpleType>
        <xsd:restriction base="dms:Unknown"/>
      </xsd:simpleType>
    </xsd:element>
    <xsd:element name="Gremium" ma:index="80" nillable="true" ma:displayName="Gremium" ma:format="Dropdown" ma:internalName="Gremium">
      <xsd:simpleType>
        <xsd:union memberTypes="dms:Text">
          <xsd:simpleType>
            <xsd:restriction base="dms:Choice">
              <xsd:enumeration value="Provinciale Regietafel Asiel NH"/>
              <xsd:enumeration value="Ambtelijke PRT"/>
              <xsd:enumeration value="Landelijke Regietafel"/>
              <xsd:enumeration value="Acuut Opvang Overleg cdK's"/>
              <xsd:enumeration value="PRT-secretarissen NL"/>
              <xsd:enumeration value="Kring CdK's"/>
              <xsd:enumeration value="Staf Asielzaken"/>
              <xsd:enumeration value="Vergadering GS"/>
              <xsd:enumeration value="Vergadering PS"/>
              <xsd:enumeration value="BAC ROWW (IPO)"/>
              <xsd:enumeration value="BO gedeputeerden MVRO"/>
              <xsd:enumeration value="Bestuurlijke RRT"/>
              <xsd:enumeration value="Secretarissen PRT"/>
              <xsd:enumeration value="Webinar NH"/>
              <xsd:enumeration value="HLRT"/>
            </xsd:restriction>
          </xsd:simpleType>
        </xsd:union>
      </xsd:simpleType>
    </xsd:element>
    <xsd:element name="MediaServiceMetadata" ma:index="81" nillable="true" ma:displayName="MediaServiceMetadata" ma:hidden="true" ma:internalName="MediaServiceMetadata" ma:readOnly="true">
      <xsd:simpleType>
        <xsd:restriction base="dms:Note"/>
      </xsd:simpleType>
    </xsd:element>
    <xsd:element name="Begunstigde" ma:index="82" nillable="true" ma:displayName="Begunstigde" ma:default="Ambtelijk intern" ma:format="Dropdown" ma:internalName="Begunstigde">
      <xsd:simpleType>
        <xsd:union memberTypes="dms:Text">
          <xsd:simpleType>
            <xsd:restriction base="dms:Choice">
              <xsd:enumeration value="Algemeen publiek"/>
              <xsd:enumeration value="CdK's / burgemeesters"/>
              <xsd:enumeration value="CvdK's"/>
              <xsd:enumeration value="CvdK Noord-Holland"/>
              <xsd:enumeration value="Provincies / IPO"/>
              <xsd:enumeration value="Gedeputeerde Staten NH"/>
              <xsd:enumeration value="Tweede Kamer"/>
              <xsd:enumeration value="Eerste Kamer"/>
              <xsd:enumeration value="Provinciale Staten"/>
              <xsd:enumeration value="Ambtelijk intern"/>
              <xsd:enumeration value="Ministerie"/>
              <xsd:enumeration value="Gemeenten / VNG"/>
              <xsd:enumeration value="Vaste Kamercommissie JenV"/>
              <xsd:enumeration value="PRT Noord-Holland"/>
              <xsd:enumeration value="Burgemeesters"/>
            </xsd:restriction>
          </xsd:simpleType>
        </xsd:union>
      </xsd:simpleType>
    </xsd:element>
    <xsd:element name="Peildatum" ma:index="83" nillable="true" ma:displayName="Peildatum" ma:description="Peildatum waarop de gegevens in het bestand betrekking hebben. " ma:format="DateOnly" ma:internalName="Peildatum" ma:readOnly="false">
      <xsd:simpleType>
        <xsd:restriction base="dms:DateTime"/>
      </xsd:simpleType>
    </xsd:element>
    <xsd:element name="Vergaderdatum" ma:index="85" nillable="true" ma:displayName="Vergaderdatum" ma:format="DateOnly" ma:internalName="Vergaderdatum" ma:readOnly="false">
      <xsd:simpleType>
        <xsd:restriction base="dms:DateTime"/>
      </xsd:simpleType>
    </xsd:element>
    <xsd:element name="Typevergaderstuk" ma:index="86" nillable="true" ma:displayName="Type vergaderstuk" ma:format="Dropdown" ma:internalName="Typevergaderstuk">
      <xsd:simpleType>
        <xsd:restriction base="dms:Choice">
          <xsd:enumeration value="Agenda"/>
          <xsd:enumeration value="Agenda met annotaties"/>
          <xsd:enumeration value="Verslag/besluiten"/>
          <xsd:enumeration value="Verslag/besluiten - bijlage"/>
          <xsd:enumeration value="Bijlage (01)"/>
          <xsd:enumeration value="Bijlage (02)"/>
          <xsd:enumeration value="Bijlage (03)"/>
          <xsd:enumeration value="Bijlage (04)"/>
          <xsd:enumeration value="Bijlage (05)"/>
          <xsd:enumeration value="Bijlage (06)"/>
          <xsd:enumeration value="Bijlage (07)"/>
          <xsd:enumeration value="Bijlage (08)"/>
          <xsd:enumeration value="Bijlage (09)"/>
          <xsd:enumeration value="Bijlage (10)"/>
          <xsd:enumeration value="Bijlage (11)"/>
          <xsd:enumeration value="Bijlage (12)"/>
          <xsd:enumeration value="Bijlage (13)"/>
          <xsd:enumeration value="Video"/>
          <xsd:enumeration value="Slide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ce756f-00f9-4d52-a3d9-e3b19ca25747" elementFormDefault="qualified">
    <xsd:import namespace="http://schemas.microsoft.com/office/2006/documentManagement/types"/>
    <xsd:import namespace="http://schemas.microsoft.com/office/infopath/2007/PartnerControls"/>
    <xsd:element name="SharedWithUsers" ma:index="57" nillable="true" ma:displayName="Gedeeld met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58" nillable="true" ma:displayName="Gedeeld met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a187d9-a854-4467-9103-8adc49ee9a7f" elementFormDefault="qualified">
    <xsd:import namespace="http://schemas.microsoft.com/office/2006/documentManagement/types"/>
    <xsd:import namespace="http://schemas.microsoft.com/office/infopath/2007/PartnerControls"/>
    <xsd:element name="_dlc_DocId" ma:index="87" nillable="true" ma:displayName="Waarde van de document-id" ma:description="De waarde van de document-id die aan dit item is toegewezen." ma:indexed="true" ma:internalName="_dlc_DocId" ma:readOnly="true">
      <xsd:simpleType>
        <xsd:restriction base="dms:Text"/>
      </xsd:simpleType>
    </xsd:element>
    <xsd:element name="_dlc_DocIdUrl" ma:index="88" nillable="true" ma:displayName="Document-id" ma:description="Permanente koppeling naar di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89" nillable="true" ma:displayName="Id blijven behouden" ma:description="Id behouden tijdens toevoegen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Inhoudstype"/>
        <xsd:element ref="dc:title" minOccurs="0" maxOccurs="1" ma:index="0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2137f917-9df2-4fce-b447-1341bd3a5c8c" ContentTypeId="0x0101006261D5E71047644AB60DEC2636D6DD73" PreviousValue="false"/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enmerk_x0020_gerelateerd_x0020_document_x002f_dossier xmlns="b651a5c8-18d1-4676-949b-b33c2c763b6d" xsi:nil="true"/>
    <Gremium xmlns="df45bb4b-6aeb-4271-90cc-74bc86f3ed1a" xsi:nil="true"/>
    <eb6d96c7a39b4a82859d6395136e1d0d xmlns="b651a5c8-18d1-4676-949b-b33c2c763b6d">
      <Terms xmlns="http://schemas.microsoft.com/office/infopath/2007/PartnerControls"/>
    </eb6d96c7a39b4a82859d6395136e1d0d>
    <Postcode_x0020_relatie1 xmlns="b651a5c8-18d1-4676-949b-b33c2c763b6d" xsi:nil="true"/>
    <E-mail_x0020_relatie xmlns="b651a5c8-18d1-4676-949b-b33c2c763b6d" xsi:nil="true"/>
    <Openbaarheidsbeperking xmlns="b651a5c8-18d1-4676-949b-b33c2c763b6d" xsi:nil="true"/>
    <oba227f9df7b4adb9fb03e006e714027 xmlns="b651a5c8-18d1-4676-949b-b33c2c763b6d">
      <Terms xmlns="http://schemas.microsoft.com/office/infopath/2007/PartnerControls"/>
    </oba227f9df7b4adb9fb03e006e714027>
    <n6ae26952f94454485d08f7afa7634de xmlns="b651a5c8-18d1-4676-949b-b33c2c763b6d">
      <Terms xmlns="http://schemas.microsoft.com/office/infopath/2007/PartnerControls"/>
    </n6ae26952f94454485d08f7afa7634de>
    <Datum_x0020_vaststelling_x0020_integriteit xmlns="b651a5c8-18d1-4676-949b-b33c2c763b6d" xsi:nil="true"/>
    <Herkomstapplicatie xmlns="b651a5c8-18d1-4676-949b-b33c2c763b6d" xsi:nil="true"/>
    <Datatype xmlns="df45bb4b-6aeb-4271-90cc-74bc86f3ed1a" xsi:nil="true"/>
    <Datering xmlns="df45bb4b-6aeb-4271-90cc-74bc86f3ed1a">2025-03-20T23:00:00+00:00</Datering>
    <Postbus_x002f_adres_x0020_relatie xmlns="b651a5c8-18d1-4676-949b-b33c2c763b6d" xsi:nil="true"/>
    <Uitgezonderd_x0020_van_x0020_vervanging xmlns="b651a5c8-18d1-4676-949b-b33c2c763b6d">false</Uitgezonderd_x0020_van_x0020_vervanging>
    <TaxCatchAll xmlns="b651a5c8-18d1-4676-949b-b33c2c763b6d">
      <Value>1</Value>
      <Value>21</Value>
    </TaxCatchAll>
    <Datum_x0020_ontvangst xmlns="b651a5c8-18d1-4676-949b-b33c2c763b6d" xsi:nil="true"/>
    <ic1e5ae45c78478e931e737a744a1309 xmlns="b651a5c8-18d1-4676-949b-b33c2c763b6d">
      <Terms xmlns="http://schemas.microsoft.com/office/infopath/2007/PartnerControls"/>
    </ic1e5ae45c78478e931e737a744a1309>
    <Ingangsdatum_x0020_geheimhouding xmlns="b651a5c8-18d1-4676-949b-b33c2c763b6d" xsi:nil="true"/>
    <Status xmlns="df45bb4b-6aeb-4271-90cc-74bc86f3ed1a" xsi:nil="true"/>
    <Categorie0 xmlns="df45bb4b-6aeb-4271-90cc-74bc86f3ed1a" xsi:nil="true"/>
    <Gebeurtenis_x0020_einde_x0020_geheimhouding xmlns="b651a5c8-18d1-4676-949b-b33c2c763b6d" xsi:nil="true"/>
    <l0143d74ac9f4375b5e53f3bf171c8eb xmlns="b651a5c8-18d1-4676-949b-b33c2c763b6d">
      <Terms xmlns="http://schemas.microsoft.com/office/infopath/2007/PartnerControls"/>
    </l0143d74ac9f4375b5e53f3bf171c8eb>
    <Traject-eind xmlns="b651a5c8-18d1-4676-949b-b33c2c763b6d" xsi:nil="true"/>
    <Ingangsdatum_x0020_openbaarmaking xmlns="b651a5c8-18d1-4676-949b-b33c2c763b6d" xsi:nil="true"/>
    <Naam_x0020_relatie xmlns="b651a5c8-18d1-4676-949b-b33c2c763b6d" xsi:nil="true"/>
    <Land_x0020_relatie1 xmlns="b651a5c8-18d1-4676-949b-b33c2c763b6d" xsi:nil="true"/>
    <j6fa90620fc745e8b82349fe5ebd2af6 xmlns="b651a5c8-18d1-4676-949b-b33c2c763b6d">
      <Terms xmlns="http://schemas.microsoft.com/office/infopath/2007/PartnerControls"/>
    </j6fa90620fc745e8b82349fe5ebd2af6>
    <Toelichting_x0020_integriteit1 xmlns="b651a5c8-18d1-4676-949b-b33c2c763b6d" xsi:nil="true"/>
    <dfa99505122e48579c24b43e3a44bd56 xmlns="b651a5c8-18d1-4676-949b-b33c2c763b6d">
      <Terms xmlns="http://schemas.microsoft.com/office/infopath/2007/PartnerControls"/>
    </dfa99505122e48579c24b43e3a44bd56>
    <Typevergaderstuk xmlns="df45bb4b-6aeb-4271-90cc-74bc86f3ed1a" xsi:nil="true"/>
    <Opgave xmlns="df45bb4b-6aeb-4271-90cc-74bc86f3ed1a">Asielopvang</Opgave>
    <l198d4b554344fde9cd760def4ef28fe xmlns="b651a5c8-18d1-4676-949b-b33c2c763b6d">
      <Terms xmlns="http://schemas.microsoft.com/office/infopath/2007/PartnerControls"/>
    </l198d4b554344fde9cd760def4ef28fe>
    <cacfb565f8424c199369c1c3170d561c xmlns="b651a5c8-18d1-4676-949b-b33c2c763b6d">
      <Terms xmlns="http://schemas.microsoft.com/office/infopath/2007/PartnerControls">
        <TermInfo xmlns="http://schemas.microsoft.com/office/infopath/2007/PartnerControls">
          <TermName xmlns="http://schemas.microsoft.com/office/infopath/2007/PartnerControls">BEL:BS</TermName>
          <TermId xmlns="http://schemas.microsoft.com/office/infopath/2007/PartnerControls">1b7b8d3a-dd41-474c-a7c0-4c845a792049</TermId>
        </TermInfo>
      </Terms>
    </cacfb565f8424c199369c1c3170d561c>
    <Ontwikkeling xmlns="df45bb4b-6aeb-4271-90cc-74bc86f3ed1a">Realisaties</Ontwikkeling>
    <Plaats_x0020_relatie xmlns="b651a5c8-18d1-4676-949b-b33c2c763b6d" xsi:nil="true"/>
    <Traject-start xmlns="b651a5c8-18d1-4676-949b-b33c2c763b6d" xsi:nil="true"/>
    <Veiligheidsregio xmlns="df45bb4b-6aeb-4271-90cc-74bc86f3ed1a" xsi:nil="true"/>
    <Typedocument xmlns="df45bb4b-6aeb-4271-90cc-74bc86f3ed1a" xsi:nil="true"/>
    <Kenmerk_x0020_afzender xmlns="b651a5c8-18d1-4676-949b-b33c2c763b6d" xsi:nil="true"/>
    <Vergaderdatum xmlns="df45bb4b-6aeb-4271-90cc-74bc86f3ed1a" xsi:nil="true"/>
    <Categorie xmlns="df45bb4b-6aeb-4271-90cc-74bc86f3ed1a">Algemeen</Categorie>
    <Datum_x0020_verzending xmlns="b651a5c8-18d1-4676-949b-b33c2c763b6d" xsi:nil="true"/>
    <Afzender xmlns="df45bb4b-6aeb-4271-90cc-74bc86f3ed1a">PNH</Afzender>
    <Peildatum xmlns="df45bb4b-6aeb-4271-90cc-74bc86f3ed1a" xsi:nil="true"/>
    <Einddatum_x0020_geheimhouding xmlns="b651a5c8-18d1-4676-949b-b33c2c763b6d" xsi:nil="true"/>
    <Notitie_x0020_document xmlns="b651a5c8-18d1-4676-949b-b33c2c763b6d" xsi:nil="true"/>
    <TaxCatchAllLabel xmlns="b651a5c8-18d1-4676-949b-b33c2c763b6d" xsi:nil="true"/>
    <Begunstigde xmlns="df45bb4b-6aeb-4271-90cc-74bc86f3ed1a">Ambtelijk intern</Begunstigde>
    <Telefoonnummer_x0020_relatie xmlns="b651a5c8-18d1-4676-949b-b33c2c763b6d" xsi:nil="true"/>
    <cb0bc395e38145638a51dd612290f54d xmlns="b651a5c8-18d1-4676-949b-b33c2c763b6d">
      <Terms xmlns="http://schemas.microsoft.com/office/infopath/2007/PartnerControls"/>
    </cb0bc395e38145638a51dd612290f54d>
    <Datum_x0020_document xmlns="b651a5c8-18d1-4676-949b-b33c2c763b6d" xsi:nil="true"/>
    <Herkomst_x002f_eigenaar xmlns="df45bb4b-6aeb-4271-90cc-74bc86f3ed1a" xsi:nil="true"/>
    <lcf76f155ced4ddcb4097134ff3c332f xmlns="df45bb4b-6aeb-4271-90cc-74bc86f3ed1a">
      <Terms xmlns="http://schemas.microsoft.com/office/infopath/2007/PartnerControls"/>
    </lcf76f155ced4ddcb4097134ff3c332f>
    <Areaalcode xmlns="b651a5c8-18d1-4676-949b-b33c2c763b6d" xsi:nil="true"/>
    <Toegankelijkheid xmlns="df45bb4b-6aeb-4271-90cc-74bc86f3ed1a">Leden</Toegankelijkheid>
    <Datum_x0020_migratie xmlns="b651a5c8-18d1-4676-949b-b33c2c763b6d" xsi:nil="true"/>
    <_dlc_DocId xmlns="d7a187d9-a854-4467-9103-8adc49ee9a7f">3V2PX4R3UWM4-1420870447-16109</_dlc_DocId>
    <_dlc_DocIdUrl xmlns="d7a187d9-a854-4467-9103-8adc49ee9a7f">
      <Url>https://provincienoordholland.sharepoint.com/teams/Asielopvang/_layouts/15/DocIdRedir.aspx?ID=3V2PX4R3UWM4-1420870447-16109</Url>
      <Description>3V2PX4R3UWM4-1420870447-16109</Description>
    </_dlc_DocIdUrl>
  </documentManagement>
</p:properties>
</file>

<file path=customXml/itemProps1.xml><?xml version="1.0" encoding="utf-8"?>
<ds:datastoreItem xmlns:ds="http://schemas.openxmlformats.org/officeDocument/2006/customXml" ds:itemID="{1E997F28-057D-49BA-BDCD-0159597BB17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651a5c8-18d1-4676-949b-b33c2c763b6d"/>
    <ds:schemaRef ds:uri="df45bb4b-6aeb-4271-90cc-74bc86f3ed1a"/>
    <ds:schemaRef ds:uri="cece756f-00f9-4d52-a3d9-e3b19ca25747"/>
    <ds:schemaRef ds:uri="d7a187d9-a854-4467-9103-8adc49ee9a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4F26C4D-F10B-451B-8326-99002EDB4902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CF709BCD-324E-4B05-B6B5-36C003B6AB54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EFFA54C4-1698-4480-9F8B-066C7F6E698F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17F90164-55FB-415C-BBE0-54C365BE6B92}">
  <ds:schemaRefs>
    <ds:schemaRef ds:uri="http://schemas.microsoft.com/office/2006/metadata/properties"/>
    <ds:schemaRef ds:uri="http://schemas.microsoft.com/office/infopath/2007/PartnerControls"/>
    <ds:schemaRef ds:uri="b651a5c8-18d1-4676-949b-b33c2c763b6d"/>
    <ds:schemaRef ds:uri="df45bb4b-6aeb-4271-90cc-74bc86f3ed1a"/>
    <ds:schemaRef ds:uri="d7a187d9-a854-4467-9103-8adc49ee9a7f"/>
  </ds:schemaRefs>
</ds:datastoreItem>
</file>

<file path=docMetadata/LabelInfo.xml><?xml version="1.0" encoding="utf-8"?>
<clbl:labelList xmlns:clbl="http://schemas.microsoft.com/office/2020/mipLabelMetadata">
  <clbl:label id="{5b4b5705-b4ff-46b5-8261-fc5f5f46f4b9}" enabled="1" method="Standard" siteId="{49f943ef-3ce2-42d2-b529-ea37741a617b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1. Basis</vt:lpstr>
      <vt:lpstr>2. Planfase</vt:lpstr>
      <vt:lpstr>3. Locatieonderzoek</vt:lpstr>
      <vt:lpstr>4. Subsidiehoogte</vt:lpstr>
      <vt:lpstr>5. Financieringsplan</vt:lpstr>
    </vt:vector>
  </TitlesOfParts>
  <Manager/>
  <Company>Provincie Noord-Holland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Begrotingsformat UVR Asielopvang NH 2025.xlsm</dc:title>
  <dc:subject/>
  <dc:creator>Yannick Sonne</dc:creator>
  <cp:keywords/>
  <dc:description/>
  <cp:lastModifiedBy>Yannick Sonne</cp:lastModifiedBy>
  <cp:revision/>
  <dcterms:created xsi:type="dcterms:W3CDTF">2025-02-10T14:08:29Z</dcterms:created>
  <dcterms:modified xsi:type="dcterms:W3CDTF">2026-03-25T17:39:27Z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0x0101006261D5E71047644AB60DEC2636D6DD730010BB4FB67BF0EE4A8739EC5C3DCB1786</vt:lpwstr>
  </property>
  <property fmtid="{D5CDD505-2E9C-101B-9397-08002B2CF9AE}" pid="3" name="n0473b643a634bdd9d0f8eb24a9f924c">
    <vt:lpwstr>In behandeling|4c7b17d3-99d4-47d2-96b3-f1007e31f881</vt:lpwstr>
  </property>
  <property fmtid="{D5CDD505-2E9C-101B-9397-08002B2CF9AE}" pid="4" name="Organisatieonderdeel">
    <vt:lpwstr>21</vt:lpwstr>
  </property>
  <property fmtid="{D5CDD505-2E9C-101B-9397-08002B2CF9AE}" pid="5" name="_dlc_DocIdItemGuid">
    <vt:lpwstr>0efcddcf-6ce7-463c-862e-bc82bef27bb2</vt:lpwstr>
  </property>
  <property fmtid="{D5CDD505-2E9C-101B-9397-08002B2CF9AE}" pid="6" name="af5ae35b54c84f09896a11b2dec84839">
    <vt:lpwstr/>
  </property>
  <property fmtid="{D5CDD505-2E9C-101B-9397-08002B2CF9AE}" pid="7" name="Status_x0020_document">
    <vt:lpwstr/>
  </property>
  <property fmtid="{D5CDD505-2E9C-101B-9397-08002B2CF9AE}" pid="8" name="PNHActiviteit">
    <vt:lpwstr/>
  </property>
  <property fmtid="{D5CDD505-2E9C-101B-9397-08002B2CF9AE}" pid="9" name="Grondslag_x0020_openbaar">
    <vt:lpwstr/>
  </property>
  <property fmtid="{D5CDD505-2E9C-101B-9397-08002B2CF9AE}" pid="10" name="ad9c06bc15a3492eb529eb48ca2db363">
    <vt:lpwstr/>
  </property>
  <property fmtid="{D5CDD505-2E9C-101B-9397-08002B2CF9AE}" pid="11" name="Documenttype">
    <vt:lpwstr/>
  </property>
  <property fmtid="{D5CDD505-2E9C-101B-9397-08002B2CF9AE}" pid="12" name="gc0684d3c12b44f3a596ed170a775d7b">
    <vt:lpwstr/>
  </property>
  <property fmtid="{D5CDD505-2E9C-101B-9397-08002B2CF9AE}" pid="13" name="Status dossier">
    <vt:lpwstr>1;#In behandeling|4c7b17d3-99d4-47d2-96b3-f1007e31f881</vt:lpwstr>
  </property>
  <property fmtid="{D5CDD505-2E9C-101B-9397-08002B2CF9AE}" pid="14" name="Objectsoort">
    <vt:lpwstr/>
  </property>
  <property fmtid="{D5CDD505-2E9C-101B-9397-08002B2CF9AE}" pid="15" name="p5189299153b471dbe208a1382badc36">
    <vt:lpwstr/>
  </property>
  <property fmtid="{D5CDD505-2E9C-101B-9397-08002B2CF9AE}" pid="16" name="fc889d47b20d4b7eb23397d202ce916e">
    <vt:lpwstr/>
  </property>
  <property fmtid="{D5CDD505-2E9C-101B-9397-08002B2CF9AE}" pid="17" name="Soort_x0020_record">
    <vt:lpwstr/>
  </property>
  <property fmtid="{D5CDD505-2E9C-101B-9397-08002B2CF9AE}" pid="18" name="Aanvang_x0020_bewaartermijn">
    <vt:lpwstr/>
  </property>
  <property fmtid="{D5CDD505-2E9C-101B-9397-08002B2CF9AE}" pid="19" name="Toezichtsgebied">
    <vt:lpwstr/>
  </property>
  <property fmtid="{D5CDD505-2E9C-101B-9397-08002B2CF9AE}" pid="20" name="Status document">
    <vt:lpwstr/>
  </property>
  <property fmtid="{D5CDD505-2E9C-101B-9397-08002B2CF9AE}" pid="21" name="Grondslag_x0020_voor_x0020_geheimhouding1">
    <vt:lpwstr/>
  </property>
  <property fmtid="{D5CDD505-2E9C-101B-9397-08002B2CF9AE}" pid="22" name="Type_x0020_aanbestedingsdossier">
    <vt:lpwstr/>
  </property>
  <property fmtid="{D5CDD505-2E9C-101B-9397-08002B2CF9AE}" pid="23" name="Projectfase">
    <vt:lpwstr/>
  </property>
  <property fmtid="{D5CDD505-2E9C-101B-9397-08002B2CF9AE}" pid="24" name="Kwalificatie integriteit">
    <vt:lpwstr/>
  </property>
  <property fmtid="{D5CDD505-2E9C-101B-9397-08002B2CF9AE}" pid="25" name="fb9bf6f430b7444982f92b4cc13cc59b">
    <vt:lpwstr/>
  </property>
  <property fmtid="{D5CDD505-2E9C-101B-9397-08002B2CF9AE}" pid="26" name="Geheimhouding_x0020_opgelegd_x0020_door">
    <vt:lpwstr/>
  </property>
  <property fmtid="{D5CDD505-2E9C-101B-9397-08002B2CF9AE}" pid="27" name="Geheimhouding opgelegd door">
    <vt:lpwstr/>
  </property>
  <property fmtid="{D5CDD505-2E9C-101B-9397-08002B2CF9AE}" pid="28" name="PNH-gebied">
    <vt:lpwstr/>
  </property>
  <property fmtid="{D5CDD505-2E9C-101B-9397-08002B2CF9AE}" pid="29" name="Kwalificatie_x0020_integriteit">
    <vt:lpwstr/>
  </property>
  <property fmtid="{D5CDD505-2E9C-101B-9397-08002B2CF9AE}" pid="30" name="dc72c89380db49daa673ce313ca9a274">
    <vt:lpwstr/>
  </property>
  <property fmtid="{D5CDD505-2E9C-101B-9397-08002B2CF9AE}" pid="31" name="Hoedanigheid">
    <vt:lpwstr/>
  </property>
  <property fmtid="{D5CDD505-2E9C-101B-9397-08002B2CF9AE}" pid="32" name="Uitkomst">
    <vt:lpwstr/>
  </property>
  <property fmtid="{D5CDD505-2E9C-101B-9397-08002B2CF9AE}" pid="33" name="e31121ba8f2448e0a4e586576f4bb073">
    <vt:lpwstr/>
  </property>
  <property fmtid="{D5CDD505-2E9C-101B-9397-08002B2CF9AE}" pid="34" name="Gerelateerde_x0020_applicatie">
    <vt:lpwstr/>
  </property>
  <property fmtid="{D5CDD505-2E9C-101B-9397-08002B2CF9AE}" pid="35" name="PNH_x002d_gebied">
    <vt:lpwstr/>
  </property>
  <property fmtid="{D5CDD505-2E9C-101B-9397-08002B2CF9AE}" pid="36" name="o5875bba6424448f97b2d90a0067556d">
    <vt:lpwstr/>
  </property>
  <property fmtid="{D5CDD505-2E9C-101B-9397-08002B2CF9AE}" pid="37" name="Locatie_x0020_verplaatsen">
    <vt:lpwstr/>
  </property>
  <property fmtid="{D5CDD505-2E9C-101B-9397-08002B2CF9AE}" pid="38" name="Status_x0020_dossier">
    <vt:lpwstr>1;#In behandeling|4c7b17d3-99d4-47d2-96b3-f1007e31f881</vt:lpwstr>
  </property>
  <property fmtid="{D5CDD505-2E9C-101B-9397-08002B2CF9AE}" pid="39" name="m60a1d1c449c48bbbcc326f67337168b">
    <vt:lpwstr/>
  </property>
  <property fmtid="{D5CDD505-2E9C-101B-9397-08002B2CF9AE}" pid="40" name="Soort_x0020_toezicht">
    <vt:lpwstr/>
  </property>
  <property fmtid="{D5CDD505-2E9C-101B-9397-08002B2CF9AE}" pid="41" name="Beleidsthema">
    <vt:lpwstr/>
  </property>
  <property fmtid="{D5CDD505-2E9C-101B-9397-08002B2CF9AE}" pid="42" name="PNHBedrijfsproces">
    <vt:lpwstr/>
  </property>
  <property fmtid="{D5CDD505-2E9C-101B-9397-08002B2CF9AE}" pid="43" name="Projectactiviteit">
    <vt:lpwstr/>
  </property>
  <property fmtid="{D5CDD505-2E9C-101B-9397-08002B2CF9AE}" pid="44" name="e3b34194e53f42cda968a65aa076568b">
    <vt:lpwstr/>
  </property>
  <property fmtid="{D5CDD505-2E9C-101B-9397-08002B2CF9AE}" pid="45" name="g885bc7ff7c74afcad9e1f351ef621c8">
    <vt:lpwstr/>
  </property>
  <property fmtid="{D5CDD505-2E9C-101B-9397-08002B2CF9AE}" pid="46" name="j3178a27eff5453fac94614d7a6a9e08">
    <vt:lpwstr/>
  </property>
  <property fmtid="{D5CDD505-2E9C-101B-9397-08002B2CF9AE}" pid="47" name="Gerelateerde applicatie">
    <vt:lpwstr/>
  </property>
  <property fmtid="{D5CDD505-2E9C-101B-9397-08002B2CF9AE}" pid="48" name="Weg_x002d__x0020_vaarwegnummer">
    <vt:lpwstr/>
  </property>
  <property fmtid="{D5CDD505-2E9C-101B-9397-08002B2CF9AE}" pid="49" name="Grondslag openbaar">
    <vt:lpwstr/>
  </property>
  <property fmtid="{D5CDD505-2E9C-101B-9397-08002B2CF9AE}" pid="50" name="ge2120871af745b1ae0504045904b319">
    <vt:lpwstr/>
  </property>
  <property fmtid="{D5CDD505-2E9C-101B-9397-08002B2CF9AE}" pid="51" name="Weg- vaarwegnummer">
    <vt:lpwstr/>
  </property>
  <property fmtid="{D5CDD505-2E9C-101B-9397-08002B2CF9AE}" pid="52" name="MediaServiceImageTags">
    <vt:lpwstr/>
  </property>
  <property fmtid="{D5CDD505-2E9C-101B-9397-08002B2CF9AE}" pid="53" name="Domein">
    <vt:lpwstr/>
  </property>
  <property fmtid="{D5CDD505-2E9C-101B-9397-08002B2CF9AE}" pid="54" name="ncd4c9f9bf614d388b72eb91968d1b81">
    <vt:lpwstr/>
  </property>
  <property fmtid="{D5CDD505-2E9C-101B-9397-08002B2CF9AE}" pid="55" name="Grondslag voor geheimhouding1">
    <vt:lpwstr/>
  </property>
  <property fmtid="{D5CDD505-2E9C-101B-9397-08002B2CF9AE}" pid="56" name="Soort record">
    <vt:lpwstr/>
  </property>
  <property fmtid="{D5CDD505-2E9C-101B-9397-08002B2CF9AE}" pid="57" name="Aanvang bewaartermijn">
    <vt:lpwstr/>
  </property>
  <property fmtid="{D5CDD505-2E9C-101B-9397-08002B2CF9AE}" pid="58" name="Soort toezicht">
    <vt:lpwstr/>
  </property>
  <property fmtid="{D5CDD505-2E9C-101B-9397-08002B2CF9AE}" pid="59" name="Locatie verplaatsen">
    <vt:lpwstr/>
  </property>
  <property fmtid="{D5CDD505-2E9C-101B-9397-08002B2CF9AE}" pid="60" name="Type aanbestedingsdossier">
    <vt:lpwstr/>
  </property>
</Properties>
</file>